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9E63138-6CA7-46D0-87D2-77D384DC3FA7}" xr6:coauthVersionLast="43" xr6:coauthVersionMax="43" xr10:uidLastSave="{00000000-0000-0000-0000-000000000000}"/>
  <bookViews>
    <workbookView xWindow="-120" yWindow="-120" windowWidth="29040" windowHeight="15840" activeTab="6" xr2:uid="{00000000-000D-0000-FFFF-FFFF00000000}"/>
  </bookViews>
  <sheets>
    <sheet name="Zelina + Bedenica" sheetId="7" r:id="rId1"/>
    <sheet name="Kloštar" sheetId="6" r:id="rId2"/>
    <sheet name="Križ" sheetId="5" r:id="rId3"/>
    <sheet name="Ivanić Grad" sheetId="4" r:id="rId4"/>
    <sheet name="Vrbovec+Dubrava+Gradec+Rakovec" sheetId="3" r:id="rId5"/>
    <sheet name="Brckovljani" sheetId="2" r:id="rId6"/>
    <sheet name="DS+RU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3" l="1"/>
  <c r="P10" i="3"/>
  <c r="P7" i="3"/>
  <c r="S12" i="4" l="1"/>
  <c r="S11" i="4"/>
  <c r="S9" i="4"/>
  <c r="S8" i="4"/>
  <c r="S7" i="4"/>
  <c r="P14" i="4"/>
  <c r="S14" i="4" s="1"/>
  <c r="P13" i="4"/>
  <c r="S13" i="4" s="1"/>
  <c r="P11" i="4"/>
  <c r="P10" i="4"/>
  <c r="S10" i="4" s="1"/>
  <c r="P8" i="4"/>
  <c r="P7" i="4"/>
  <c r="S12" i="1" l="1"/>
  <c r="S11" i="1"/>
  <c r="S9" i="1"/>
  <c r="P14" i="1"/>
  <c r="S14" i="1" s="1"/>
  <c r="P13" i="1"/>
  <c r="S13" i="1" s="1"/>
  <c r="P11" i="1"/>
  <c r="P10" i="1"/>
  <c r="S10" i="1" s="1"/>
  <c r="P8" i="1"/>
  <c r="S8" i="1" s="1"/>
  <c r="P7" i="1"/>
  <c r="S7" i="1" s="1"/>
  <c r="P14" i="7" l="1"/>
  <c r="E14" i="7"/>
  <c r="P13" i="7"/>
  <c r="E13" i="7"/>
  <c r="P12" i="7"/>
  <c r="E12" i="7"/>
  <c r="P11" i="7"/>
  <c r="E11" i="7"/>
  <c r="P10" i="7"/>
  <c r="E10" i="7"/>
  <c r="P9" i="7"/>
  <c r="E9" i="7"/>
  <c r="P8" i="7"/>
  <c r="E8" i="7"/>
  <c r="P7" i="7"/>
  <c r="E7" i="7"/>
  <c r="P14" i="6"/>
  <c r="E14" i="6"/>
  <c r="P13" i="6"/>
  <c r="E13" i="6"/>
  <c r="P12" i="6"/>
  <c r="E12" i="6"/>
  <c r="P11" i="6"/>
  <c r="E11" i="6"/>
  <c r="P10" i="6"/>
  <c r="E10" i="6"/>
  <c r="P9" i="6"/>
  <c r="E9" i="6"/>
  <c r="P8" i="6"/>
  <c r="E8" i="6"/>
  <c r="P7" i="6"/>
  <c r="E7" i="6"/>
  <c r="P14" i="5"/>
  <c r="E14" i="5"/>
  <c r="P13" i="5"/>
  <c r="E13" i="5"/>
  <c r="F13" i="5" s="1"/>
  <c r="P12" i="5"/>
  <c r="E12" i="5"/>
  <c r="P11" i="5"/>
  <c r="E11" i="5"/>
  <c r="P10" i="5"/>
  <c r="E10" i="5"/>
  <c r="F10" i="5" s="1"/>
  <c r="P9" i="5"/>
  <c r="E9" i="5"/>
  <c r="P8" i="5"/>
  <c r="E8" i="5"/>
  <c r="P7" i="5"/>
  <c r="E7" i="5"/>
  <c r="F7" i="5" s="1"/>
  <c r="E14" i="4"/>
  <c r="E13" i="4"/>
  <c r="F13" i="4" s="1"/>
  <c r="E12" i="4"/>
  <c r="E11" i="4"/>
  <c r="F11" i="4" s="1"/>
  <c r="E10" i="4"/>
  <c r="E9" i="4"/>
  <c r="F9" i="4" s="1"/>
  <c r="E8" i="4"/>
  <c r="E7" i="4"/>
  <c r="F7" i="4" s="1"/>
  <c r="S14" i="3"/>
  <c r="E14" i="3"/>
  <c r="S13" i="3"/>
  <c r="E13" i="3"/>
  <c r="F13" i="3" s="1"/>
  <c r="S12" i="3"/>
  <c r="E12" i="3"/>
  <c r="S11" i="3"/>
  <c r="E11" i="3"/>
  <c r="S10" i="3"/>
  <c r="E10" i="3"/>
  <c r="F10" i="3" s="1"/>
  <c r="S9" i="3"/>
  <c r="E9" i="3"/>
  <c r="S8" i="3"/>
  <c r="E8" i="3"/>
  <c r="F8" i="3" s="1"/>
  <c r="S7" i="3"/>
  <c r="E7" i="3"/>
  <c r="P14" i="2"/>
  <c r="E14" i="2"/>
  <c r="P13" i="2"/>
  <c r="E13" i="2"/>
  <c r="P12" i="2"/>
  <c r="E12" i="2"/>
  <c r="P11" i="2"/>
  <c r="E11" i="2"/>
  <c r="P10" i="2"/>
  <c r="E10" i="2"/>
  <c r="P9" i="2"/>
  <c r="E9" i="2"/>
  <c r="P8" i="2"/>
  <c r="E8" i="2"/>
  <c r="P7" i="2"/>
  <c r="E7" i="2"/>
  <c r="E14" i="1"/>
  <c r="E13" i="1"/>
  <c r="E12" i="1"/>
  <c r="E11" i="1"/>
  <c r="E10" i="1"/>
  <c r="F7" i="7" l="1"/>
  <c r="L7" i="7" s="1"/>
  <c r="F8" i="7"/>
  <c r="L8" i="7" s="1"/>
  <c r="F9" i="7"/>
  <c r="L9" i="7" s="1"/>
  <c r="F10" i="7"/>
  <c r="L10" i="7" s="1"/>
  <c r="F11" i="7"/>
  <c r="L11" i="7" s="1"/>
  <c r="F12" i="7"/>
  <c r="L12" i="7" s="1"/>
  <c r="F13" i="7"/>
  <c r="L13" i="7" s="1"/>
  <c r="F14" i="7"/>
  <c r="L14" i="7" s="1"/>
  <c r="F7" i="6"/>
  <c r="L7" i="6" s="1"/>
  <c r="F8" i="6"/>
  <c r="L8" i="6" s="1"/>
  <c r="F9" i="6"/>
  <c r="L9" i="6" s="1"/>
  <c r="F10" i="6"/>
  <c r="L10" i="6" s="1"/>
  <c r="F11" i="6"/>
  <c r="L11" i="6" s="1"/>
  <c r="F12" i="6"/>
  <c r="L12" i="6" s="1"/>
  <c r="F13" i="6"/>
  <c r="L13" i="6" s="1"/>
  <c r="F14" i="6"/>
  <c r="L14" i="6" s="1"/>
  <c r="F8" i="5"/>
  <c r="L8" i="5" s="1"/>
  <c r="F9" i="5"/>
  <c r="L9" i="5" s="1"/>
  <c r="F11" i="5"/>
  <c r="L11" i="5" s="1"/>
  <c r="F12" i="5"/>
  <c r="L12" i="5" s="1"/>
  <c r="F14" i="5"/>
  <c r="L14" i="5" s="1"/>
  <c r="L7" i="5"/>
  <c r="L10" i="5"/>
  <c r="L13" i="5"/>
  <c r="F8" i="4"/>
  <c r="L8" i="4" s="1"/>
  <c r="F10" i="4"/>
  <c r="L10" i="4" s="1"/>
  <c r="F12" i="4"/>
  <c r="L12" i="4" s="1"/>
  <c r="F14" i="4"/>
  <c r="L14" i="4" s="1"/>
  <c r="L7" i="4"/>
  <c r="L9" i="4"/>
  <c r="L11" i="4"/>
  <c r="L13" i="4"/>
  <c r="F7" i="3"/>
  <c r="L7" i="3" s="1"/>
  <c r="F9" i="3"/>
  <c r="L9" i="3" s="1"/>
  <c r="F11" i="3"/>
  <c r="L11" i="3" s="1"/>
  <c r="F12" i="3"/>
  <c r="L12" i="3" s="1"/>
  <c r="F14" i="3"/>
  <c r="L14" i="3" s="1"/>
  <c r="L8" i="3"/>
  <c r="L10" i="3"/>
  <c r="L13" i="3"/>
  <c r="F7" i="2"/>
  <c r="L7" i="2" s="1"/>
  <c r="F8" i="2"/>
  <c r="L8" i="2" s="1"/>
  <c r="F9" i="2"/>
  <c r="L9" i="2" s="1"/>
  <c r="F10" i="2"/>
  <c r="L10" i="2" s="1"/>
  <c r="F11" i="2"/>
  <c r="L11" i="2" s="1"/>
  <c r="F12" i="2"/>
  <c r="L12" i="2" s="1"/>
  <c r="F13" i="2"/>
  <c r="L13" i="2" s="1"/>
  <c r="F14" i="2"/>
  <c r="L14" i="2" s="1"/>
  <c r="F13" i="1"/>
  <c r="E9" i="1"/>
  <c r="E8" i="1"/>
  <c r="F8" i="1" s="1"/>
  <c r="F14" i="1"/>
  <c r="L14" i="1" s="1"/>
  <c r="F12" i="1"/>
  <c r="L12" i="1" s="1"/>
  <c r="F11" i="1"/>
  <c r="L11" i="1" s="1"/>
  <c r="F10" i="1"/>
  <c r="L10" i="1" s="1"/>
  <c r="E7" i="1"/>
  <c r="F7" i="1" l="1"/>
  <c r="L7" i="1" s="1"/>
  <c r="L13" i="1"/>
  <c r="F9" i="1"/>
  <c r="L9" i="1" s="1"/>
  <c r="L8" i="1"/>
</calcChain>
</file>

<file path=xl/sharedStrings.xml><?xml version="1.0" encoding="utf-8"?>
<sst xmlns="http://schemas.openxmlformats.org/spreadsheetml/2006/main" count="271" uniqueCount="47">
  <si>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</si>
  <si>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</si>
  <si>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</si>
  <si>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</si>
  <si>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</si>
  <si>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</si>
  <si>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</si>
  <si>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</si>
  <si>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</si>
  <si>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</si>
  <si>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</si>
  <si>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</si>
  <si>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</si>
  <si>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</si>
  <si>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</si>
  <si>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Voda</t>
  </si>
  <si>
    <t>Odvodnja</t>
  </si>
  <si>
    <t>Pročišćavanje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</si>
  <si>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</si>
  <si>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</si>
  <si>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</si>
  <si>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</si>
  <si>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</si>
  <si>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</si>
  <si>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</si>
  <si>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</si>
  <si>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</si>
  <si>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</si>
  <si>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</si>
  <si>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</si>
  <si>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</si>
  <si>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</si>
  <si>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</si>
  <si>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</si>
  <si>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</si>
  <si>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Cijene vodnih usluga po m³ na području grada Dugo Selo i Općine Rugvica</t>
  </si>
  <si>
    <t>Cijene vodnih usluga po m³ na području Općine Brckovljani</t>
  </si>
  <si>
    <t>Ostali korisnici (pravne osobe) - sa odvodnjom</t>
  </si>
  <si>
    <t>Ostali korisnici (pravne osobe) - bez odvodnje</t>
  </si>
  <si>
    <t>Cijene vodnih usluga po m³ na području grada Vrbovca i općina Rakovec, Gradec i Dubrava</t>
  </si>
  <si>
    <t>Cijene vodnih usluga po m³ na području grada Ivanić Grad</t>
  </si>
  <si>
    <t>Cijene vodnih usluga po m³ na području općine Križ</t>
  </si>
  <si>
    <t>Cijene vodnih usluga po m³ na području općine Kloštar Ivanić</t>
  </si>
  <si>
    <t>Cijene vodnih usluga po m³ na području grada Sveti Ivan Zelina i općine Bedenica</t>
  </si>
  <si>
    <t>Napomena: Fiksni dio jevne vodoopskrbe za kategoriju korisnika pravne osobe određen je prema profilima priključka kako je navedeno u Odluci. U tabeli je cijena za profil priključka do ø 32.</t>
  </si>
  <si>
    <t>U Zagrebu, 14.3.2019.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</si>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</sst>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1" fillId="5" borderId="23" xfId="0" applyNumberFormat="1" applyFont="1" applyFill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1" fillId="0" borderId="2" xfId="0" applyNumberFormat="1" applyFont="1" applyBorder="1"/>
    <xf numFmtId="2" fontId="1" fillId="5" borderId="24" xfId="0" applyNumberFormat="1" applyFont="1" applyFill="1" applyBorder="1"/>
    <xf numFmtId="2" fontId="1" fillId="5" borderId="25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30" xfId="0" applyNumberFormat="1" applyFont="1" applyFill="1" applyBorder="1"/>
    <xf numFmtId="0" fontId="2" fillId="3" borderId="12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2" fontId="9" fillId="0" borderId="6" xfId="0" applyNumberFormat="1" applyFont="1" applyBorder="1"/>
    <xf numFmtId="2" fontId="11" fillId="0" borderId="6" xfId="0" applyNumberFormat="1" applyFont="1" applyBorder="1"/>
    <xf numFmtId="2" fontId="11" fillId="2" borderId="6" xfId="0" applyNumberFormat="1" applyFont="1" applyFill="1" applyBorder="1"/>
    <xf numFmtId="2" fontId="9" fillId="5" borderId="23" xfId="0" applyNumberFormat="1" applyFont="1" applyFill="1" applyBorder="1"/>
    <xf numFmtId="2" fontId="11" fillId="4" borderId="7" xfId="0" applyNumberFormat="1" applyFont="1" applyFill="1" applyBorder="1"/>
    <xf numFmtId="0" fontId="9" fillId="0" borderId="1" xfId="0" applyFont="1" applyBorder="1" applyAlignment="1">
      <alignment wrapText="1"/>
    </xf>
    <xf numFmtId="2" fontId="9" fillId="0" borderId="2" xfId="0" applyNumberFormat="1" applyFont="1" applyBorder="1"/>
    <xf numFmtId="2" fontId="11" fillId="0" borderId="2" xfId="0" applyNumberFormat="1" applyFont="1" applyBorder="1"/>
    <xf numFmtId="2" fontId="9" fillId="5" borderId="24" xfId="0" applyNumberFormat="1" applyFont="1" applyFill="1" applyBorder="1"/>
    <xf numFmtId="0" fontId="9" fillId="0" borderId="1" xfId="0" applyFont="1" applyBorder="1"/>
    <xf numFmtId="0" fontId="9" fillId="0" borderId="3" xfId="0" applyFont="1" applyBorder="1" applyAlignment="1">
      <alignment wrapText="1"/>
    </xf>
    <xf numFmtId="2" fontId="9" fillId="0" borderId="4" xfId="0" applyNumberFormat="1" applyFont="1" applyBorder="1"/>
    <xf numFmtId="2" fontId="11" fillId="0" borderId="4" xfId="0" applyNumberFormat="1" applyFont="1" applyBorder="1"/>
    <xf numFmtId="2" fontId="11" fillId="2" borderId="4" xfId="0" applyNumberFormat="1" applyFont="1" applyFill="1" applyBorder="1"/>
    <xf numFmtId="2" fontId="9" fillId="5" borderId="25" xfId="0" applyNumberFormat="1" applyFont="1" applyFill="1" applyBorder="1"/>
    <xf numFmtId="2" fontId="11" fillId="4" borderId="30" xfId="0" applyNumberFormat="1" applyFont="1" applyFill="1" applyBorder="1"/>
    <xf numFmtId="2" fontId="1" fillId="0" borderId="6" xfId="0" applyNumberFormat="1" applyFont="1" applyBorder="1" applyAlignment="1">
      <alignment horizontal="center"/>
    </xf>
    <xf numFmtId="2" fontId="9" fillId="5" borderId="4" xfId="0" applyNumberFormat="1" applyFont="1" applyFill="1" applyBorder="1"/>
    <xf numFmtId="2" fontId="9" fillId="3" borderId="23" xfId="0" applyNumberFormat="1" applyFont="1" applyFill="1" applyBorder="1"/>
    <xf numFmtId="2" fontId="9" fillId="3" borderId="25" xfId="0" applyNumberFormat="1" applyFont="1" applyFill="1" applyBorder="1"/>
    <xf numFmtId="0" fontId="0" fillId="0" borderId="0" xfId="0" applyFont="1"/>
    <xf numFmtId="0" fontId="1" fillId="0" borderId="0" xfId="0" applyFont="1"/>
    <xf numFmtId="2" fontId="1" fillId="3" borderId="23" xfId="0" applyNumberFormat="1" applyFont="1" applyFill="1" applyBorder="1"/>
    <xf numFmtId="2" fontId="1" fillId="3" borderId="25" xfId="0" applyNumberFormat="1" applyFont="1" applyFill="1" applyBorder="1"/>
    <xf numFmtId="2" fontId="9" fillId="3" borderId="4" xfId="0" applyNumberFormat="1" applyFont="1" applyFill="1" applyBorder="1"/>
    <xf numFmtId="2" fontId="1" fillId="0" borderId="2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 wrapText="1"/>
    </xf>
    <xf numFmtId="2" fontId="9" fillId="0" borderId="27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4"/>
  <sheetViews>
    <sheetView workbookViewId="0">
      <selection activeCell="M13" sqref="M13:M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5" customWidth="1"/>
    <col min="14" max="14" width="12" customWidth="1"/>
    <col min="15" max="15" width="13.28515625" customWidth="1"/>
    <col min="16" max="16" width="23.28515625" customWidth="1"/>
  </cols>
  <sheetData>
    <row r="2" spans="1:16" x14ac:dyDescent="0.25">
      <c r="D2" s="27" t="s">
        <v>43</v>
      </c>
      <c r="E2" s="28"/>
      <c r="F2" s="28"/>
      <c r="G2" s="28"/>
      <c r="H2" s="28"/>
      <c r="I2" s="28"/>
    </row>
    <row r="4" spans="1:16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20" t="s">
        <v>29</v>
      </c>
      <c r="N4" s="20" t="s">
        <v>31</v>
      </c>
      <c r="O4" s="20" t="s">
        <v>31</v>
      </c>
      <c r="P4" s="15" t="s">
        <v>28</v>
      </c>
    </row>
    <row r="5" spans="1:16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21" t="s">
        <v>30</v>
      </c>
      <c r="N5" s="21" t="s">
        <v>32</v>
      </c>
      <c r="O5" s="21" t="s">
        <v>33</v>
      </c>
      <c r="P5" s="16" t="s">
        <v>20</v>
      </c>
    </row>
    <row r="6" spans="1:16" ht="12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4">
        <v>11</v>
      </c>
      <c r="M6" s="22">
        <v>12</v>
      </c>
      <c r="N6" s="22">
        <v>13</v>
      </c>
      <c r="O6" s="22">
        <v>14</v>
      </c>
      <c r="P6" s="17">
        <v>15</v>
      </c>
    </row>
    <row r="7" spans="1:16" x14ac:dyDescent="0.25">
      <c r="A7" s="19" t="s">
        <v>34</v>
      </c>
      <c r="B7" s="23">
        <v>5.58</v>
      </c>
      <c r="C7" s="23">
        <v>1.21</v>
      </c>
      <c r="D7" s="23"/>
      <c r="E7" s="33">
        <f>SUM(B7:D7)</f>
        <v>6.79</v>
      </c>
      <c r="F7" s="23">
        <f>E7*13/100</f>
        <v>0.88269999999999993</v>
      </c>
      <c r="G7" s="23">
        <v>2.85</v>
      </c>
      <c r="H7" s="23">
        <v>1.35</v>
      </c>
      <c r="I7" s="100">
        <v>1</v>
      </c>
      <c r="J7" s="101"/>
      <c r="K7" s="102"/>
      <c r="L7" s="25">
        <f>SUM(E7:K7)</f>
        <v>12.8727</v>
      </c>
      <c r="M7" s="24">
        <v>17.61</v>
      </c>
      <c r="N7" s="24">
        <v>5.15</v>
      </c>
      <c r="O7" s="24"/>
      <c r="P7" s="29">
        <f>SUM(M7:O7)</f>
        <v>22.759999999999998</v>
      </c>
    </row>
    <row r="8" spans="1:16" ht="33" customHeight="1" x14ac:dyDescent="0.25">
      <c r="A8" s="18" t="s">
        <v>21</v>
      </c>
      <c r="B8" s="30"/>
      <c r="C8" s="30"/>
      <c r="D8" s="30"/>
      <c r="E8" s="34">
        <f>SUM(B8:D8)</f>
        <v>0</v>
      </c>
      <c r="F8" s="23">
        <f t="shared" ref="F8:F14" si="0">E8*13/100</f>
        <v>0</v>
      </c>
      <c r="G8" s="30"/>
      <c r="H8" s="30"/>
      <c r="I8" s="92"/>
      <c r="J8" s="93"/>
      <c r="K8" s="94"/>
      <c r="L8" s="25">
        <f t="shared" ref="L8:L14" si="1">SUM(E8:K8)</f>
        <v>0</v>
      </c>
      <c r="M8" s="24"/>
      <c r="N8" s="24"/>
      <c r="O8" s="31"/>
      <c r="P8" s="29">
        <f t="shared" ref="P8:P14" si="2">SUM(M8:O8)</f>
        <v>0</v>
      </c>
    </row>
    <row r="9" spans="1:16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92">
        <v>1</v>
      </c>
      <c r="J9" s="93"/>
      <c r="K9" s="94"/>
      <c r="L9" s="25">
        <f t="shared" si="1"/>
        <v>11.5054</v>
      </c>
      <c r="M9" s="24">
        <v>17.61</v>
      </c>
      <c r="N9" s="31"/>
      <c r="O9" s="31"/>
      <c r="P9" s="29">
        <f t="shared" si="2"/>
        <v>17.61</v>
      </c>
    </row>
    <row r="10" spans="1:16" ht="26.25" x14ac:dyDescent="0.25">
      <c r="A10" s="19" t="s">
        <v>23</v>
      </c>
      <c r="B10" s="30">
        <v>3.34</v>
      </c>
      <c r="C10" s="30">
        <v>0.72</v>
      </c>
      <c r="D10" s="30"/>
      <c r="E10" s="34">
        <f t="shared" ref="E10:E14" si="3">SUM(B10:D10)</f>
        <v>4.0599999999999996</v>
      </c>
      <c r="F10" s="23">
        <f t="shared" si="0"/>
        <v>0.52779999999999994</v>
      </c>
      <c r="G10" s="23">
        <v>2.85</v>
      </c>
      <c r="H10" s="23">
        <v>1.35</v>
      </c>
      <c r="I10" s="103">
        <v>1</v>
      </c>
      <c r="J10" s="104"/>
      <c r="K10" s="105"/>
      <c r="L10" s="25">
        <f t="shared" si="1"/>
        <v>9.7877999999999989</v>
      </c>
      <c r="M10" s="24">
        <v>17.61</v>
      </c>
      <c r="N10" s="24">
        <v>5.15</v>
      </c>
      <c r="O10" s="24"/>
      <c r="P10" s="29">
        <f t="shared" si="2"/>
        <v>22.759999999999998</v>
      </c>
    </row>
    <row r="11" spans="1:16" ht="39" x14ac:dyDescent="0.25">
      <c r="A11" s="18" t="s">
        <v>24</v>
      </c>
      <c r="B11" s="30"/>
      <c r="C11" s="30"/>
      <c r="D11" s="30"/>
      <c r="E11" s="34">
        <f t="shared" si="3"/>
        <v>0</v>
      </c>
      <c r="F11" s="23">
        <f t="shared" si="0"/>
        <v>0</v>
      </c>
      <c r="G11" s="30"/>
      <c r="H11" s="30"/>
      <c r="I11" s="92"/>
      <c r="J11" s="93"/>
      <c r="K11" s="94"/>
      <c r="L11" s="25">
        <f t="shared" si="1"/>
        <v>0</v>
      </c>
      <c r="M11" s="24"/>
      <c r="N11" s="24"/>
      <c r="O11" s="31"/>
      <c r="P11" s="29">
        <f t="shared" si="2"/>
        <v>0</v>
      </c>
    </row>
    <row r="12" spans="1:16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23">
        <v>2.85</v>
      </c>
      <c r="H12" s="23">
        <v>1.35</v>
      </c>
      <c r="I12" s="92">
        <v>1</v>
      </c>
      <c r="J12" s="93"/>
      <c r="K12" s="94"/>
      <c r="L12" s="25">
        <f t="shared" si="1"/>
        <v>8.9741999999999997</v>
      </c>
      <c r="M12" s="24">
        <v>17.61</v>
      </c>
      <c r="N12" s="31"/>
      <c r="O12" s="31"/>
      <c r="P12" s="29">
        <f t="shared" si="2"/>
        <v>17.61</v>
      </c>
    </row>
    <row r="13" spans="1:16" ht="27.75" customHeight="1" x14ac:dyDescent="0.25">
      <c r="A13" s="18" t="s">
        <v>37</v>
      </c>
      <c r="B13" s="30">
        <v>8.66</v>
      </c>
      <c r="C13" s="30">
        <v>2.98</v>
      </c>
      <c r="D13" s="30"/>
      <c r="E13" s="34">
        <f t="shared" si="3"/>
        <v>11.64</v>
      </c>
      <c r="F13" s="23">
        <f t="shared" si="0"/>
        <v>1.5131999999999999</v>
      </c>
      <c r="G13" s="23">
        <v>2.85</v>
      </c>
      <c r="H13" s="23">
        <v>1.35</v>
      </c>
      <c r="I13" s="92">
        <v>1</v>
      </c>
      <c r="J13" s="93"/>
      <c r="K13" s="94"/>
      <c r="L13" s="25">
        <f t="shared" si="1"/>
        <v>18.353200000000001</v>
      </c>
      <c r="M13" s="89">
        <v>17.61</v>
      </c>
      <c r="N13" s="24">
        <v>5.15</v>
      </c>
      <c r="O13" s="24"/>
      <c r="P13" s="29">
        <f t="shared" si="2"/>
        <v>22.759999999999998</v>
      </c>
    </row>
    <row r="14" spans="1:16" ht="26.25" x14ac:dyDescent="0.25">
      <c r="A14" s="38" t="s">
        <v>38</v>
      </c>
      <c r="B14" s="26">
        <v>8.66</v>
      </c>
      <c r="C14" s="26"/>
      <c r="D14" s="26"/>
      <c r="E14" s="35">
        <f t="shared" si="3"/>
        <v>8.66</v>
      </c>
      <c r="F14" s="26">
        <f t="shared" si="0"/>
        <v>1.1257999999999999</v>
      </c>
      <c r="G14" s="26">
        <v>2.85</v>
      </c>
      <c r="H14" s="26">
        <v>1.35</v>
      </c>
      <c r="I14" s="95">
        <v>1</v>
      </c>
      <c r="J14" s="96"/>
      <c r="K14" s="97"/>
      <c r="L14" s="39">
        <f t="shared" si="1"/>
        <v>14.985799999999999</v>
      </c>
      <c r="M14" s="90">
        <v>17.61</v>
      </c>
      <c r="N14" s="32"/>
      <c r="O14" s="32"/>
      <c r="P14" s="40">
        <f t="shared" si="2"/>
        <v>17.61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4"/>
  <sheetViews>
    <sheetView workbookViewId="0">
      <selection activeCell="M13" sqref="M13:M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5" customWidth="1"/>
    <col min="14" max="14" width="12" customWidth="1"/>
    <col min="15" max="15" width="13.28515625" customWidth="1"/>
    <col min="16" max="16" width="23.28515625" customWidth="1"/>
  </cols>
  <sheetData>
    <row r="2" spans="1:16" x14ac:dyDescent="0.25">
      <c r="D2" s="27" t="s">
        <v>42</v>
      </c>
      <c r="E2" s="28"/>
      <c r="F2" s="28"/>
      <c r="G2" s="28"/>
      <c r="H2" s="28"/>
      <c r="I2" s="28"/>
    </row>
    <row r="4" spans="1:16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20" t="s">
        <v>29</v>
      </c>
      <c r="N4" s="20" t="s">
        <v>31</v>
      </c>
      <c r="O4" s="20" t="s">
        <v>31</v>
      </c>
      <c r="P4" s="15" t="s">
        <v>28</v>
      </c>
    </row>
    <row r="5" spans="1:16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21" t="s">
        <v>30</v>
      </c>
      <c r="N5" s="21" t="s">
        <v>32</v>
      </c>
      <c r="O5" s="21" t="s">
        <v>33</v>
      </c>
      <c r="P5" s="16" t="s">
        <v>20</v>
      </c>
    </row>
    <row r="6" spans="1:16" ht="15.75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41">
        <v>8</v>
      </c>
      <c r="J6" s="41">
        <v>9</v>
      </c>
      <c r="K6" s="41">
        <v>10</v>
      </c>
      <c r="L6" s="14">
        <v>11</v>
      </c>
      <c r="M6" s="22">
        <v>12</v>
      </c>
      <c r="N6" s="22">
        <v>13</v>
      </c>
      <c r="O6" s="22">
        <v>14</v>
      </c>
      <c r="P6" s="17">
        <v>15</v>
      </c>
    </row>
    <row r="7" spans="1:16" x14ac:dyDescent="0.25">
      <c r="A7" s="19" t="s">
        <v>34</v>
      </c>
      <c r="B7" s="23">
        <v>5.58</v>
      </c>
      <c r="C7" s="23">
        <v>1.21</v>
      </c>
      <c r="D7" s="23">
        <v>1.73</v>
      </c>
      <c r="E7" s="33">
        <f>SUM(B7:D7)</f>
        <v>8.52</v>
      </c>
      <c r="F7" s="23">
        <f>E7*13/100</f>
        <v>1.1075999999999999</v>
      </c>
      <c r="G7" s="23">
        <v>2.85</v>
      </c>
      <c r="H7" s="23">
        <v>1.35</v>
      </c>
      <c r="I7" s="42">
        <v>1</v>
      </c>
      <c r="J7" s="42">
        <v>2</v>
      </c>
      <c r="K7" s="42"/>
      <c r="L7" s="25">
        <f>SUM(E7:K7)</f>
        <v>16.827599999999997</v>
      </c>
      <c r="M7" s="24">
        <v>17.61</v>
      </c>
      <c r="N7" s="24">
        <v>5.15</v>
      </c>
      <c r="O7" s="24">
        <v>7</v>
      </c>
      <c r="P7" s="29">
        <f>SUM(M7:O7)</f>
        <v>29.759999999999998</v>
      </c>
    </row>
    <row r="8" spans="1:16" ht="33" customHeight="1" x14ac:dyDescent="0.25">
      <c r="A8" s="18" t="s">
        <v>21</v>
      </c>
      <c r="B8" s="30">
        <v>5.58</v>
      </c>
      <c r="C8" s="30">
        <v>1.21</v>
      </c>
      <c r="D8" s="30"/>
      <c r="E8" s="34">
        <f>SUM(B8:D8)</f>
        <v>6.79</v>
      </c>
      <c r="F8" s="23">
        <f t="shared" ref="F8:F14" si="0">E8*13/100</f>
        <v>0.88269999999999993</v>
      </c>
      <c r="G8" s="30">
        <v>2.85</v>
      </c>
      <c r="H8" s="30">
        <v>1.35</v>
      </c>
      <c r="I8" s="37">
        <v>1</v>
      </c>
      <c r="J8" s="37">
        <v>2</v>
      </c>
      <c r="K8" s="37"/>
      <c r="L8" s="25">
        <f t="shared" ref="L8:L14" si="1">SUM(E8:K8)</f>
        <v>14.8727</v>
      </c>
      <c r="M8" s="24">
        <v>17.61</v>
      </c>
      <c r="N8" s="24">
        <v>5.15</v>
      </c>
      <c r="O8" s="31"/>
      <c r="P8" s="29">
        <f t="shared" ref="P8:P14" si="2">SUM(M8:O8)</f>
        <v>22.759999999999998</v>
      </c>
    </row>
    <row r="9" spans="1:16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37">
        <v>1</v>
      </c>
      <c r="J9" s="37"/>
      <c r="K9" s="37"/>
      <c r="L9" s="25">
        <f t="shared" si="1"/>
        <v>11.5054</v>
      </c>
      <c r="M9" s="24">
        <v>17.61</v>
      </c>
      <c r="N9" s="31"/>
      <c r="O9" s="31"/>
      <c r="P9" s="29">
        <f t="shared" si="2"/>
        <v>17.61</v>
      </c>
    </row>
    <row r="10" spans="1:16" ht="26.25" x14ac:dyDescent="0.25">
      <c r="A10" s="19" t="s">
        <v>23</v>
      </c>
      <c r="B10" s="30">
        <v>3.34</v>
      </c>
      <c r="C10" s="30">
        <v>0.72</v>
      </c>
      <c r="D10" s="30">
        <v>1.03</v>
      </c>
      <c r="E10" s="34">
        <f t="shared" ref="E10:E14" si="3">SUM(B10:D10)</f>
        <v>5.09</v>
      </c>
      <c r="F10" s="23">
        <f t="shared" si="0"/>
        <v>0.66170000000000007</v>
      </c>
      <c r="G10" s="30">
        <v>2.85</v>
      </c>
      <c r="H10" s="30">
        <v>1.35</v>
      </c>
      <c r="I10" s="83">
        <v>1</v>
      </c>
      <c r="J10" s="83">
        <v>2</v>
      </c>
      <c r="K10" s="36"/>
      <c r="L10" s="25">
        <f t="shared" si="1"/>
        <v>12.951699999999999</v>
      </c>
      <c r="M10" s="24">
        <v>17.61</v>
      </c>
      <c r="N10" s="24">
        <v>5.15</v>
      </c>
      <c r="O10" s="24">
        <v>7</v>
      </c>
      <c r="P10" s="29">
        <f t="shared" si="2"/>
        <v>29.759999999999998</v>
      </c>
    </row>
    <row r="11" spans="1:16" ht="39" x14ac:dyDescent="0.25">
      <c r="A11" s="18" t="s">
        <v>24</v>
      </c>
      <c r="B11" s="30">
        <v>3.34</v>
      </c>
      <c r="C11" s="30">
        <v>0.72</v>
      </c>
      <c r="D11" s="30"/>
      <c r="E11" s="34">
        <f t="shared" si="3"/>
        <v>4.0599999999999996</v>
      </c>
      <c r="F11" s="23">
        <f t="shared" si="0"/>
        <v>0.52779999999999994</v>
      </c>
      <c r="G11" s="30">
        <v>2.85</v>
      </c>
      <c r="H11" s="30">
        <v>1.35</v>
      </c>
      <c r="I11" s="37">
        <v>1</v>
      </c>
      <c r="J11" s="37">
        <v>2</v>
      </c>
      <c r="K11" s="37"/>
      <c r="L11" s="25">
        <f t="shared" si="1"/>
        <v>11.787799999999999</v>
      </c>
      <c r="M11" s="24">
        <v>17.61</v>
      </c>
      <c r="N11" s="24">
        <v>5.15</v>
      </c>
      <c r="O11" s="31"/>
      <c r="P11" s="29">
        <f t="shared" si="2"/>
        <v>22.759999999999998</v>
      </c>
    </row>
    <row r="12" spans="1:16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30">
        <v>2.85</v>
      </c>
      <c r="H12" s="30">
        <v>1.35</v>
      </c>
      <c r="I12" s="37">
        <v>1</v>
      </c>
      <c r="J12" s="37"/>
      <c r="K12" s="37"/>
      <c r="L12" s="25">
        <f t="shared" si="1"/>
        <v>8.9741999999999997</v>
      </c>
      <c r="M12" s="24">
        <v>17.61</v>
      </c>
      <c r="N12" s="31"/>
      <c r="O12" s="31"/>
      <c r="P12" s="29">
        <f t="shared" si="2"/>
        <v>17.61</v>
      </c>
    </row>
    <row r="13" spans="1:16" ht="27.75" customHeight="1" x14ac:dyDescent="0.25">
      <c r="A13" s="18" t="s">
        <v>26</v>
      </c>
      <c r="B13" s="30">
        <v>8.66</v>
      </c>
      <c r="C13" s="30">
        <v>2.98</v>
      </c>
      <c r="D13" s="30">
        <v>2.7</v>
      </c>
      <c r="E13" s="34">
        <f t="shared" si="3"/>
        <v>14.34</v>
      </c>
      <c r="F13" s="23">
        <f t="shared" si="0"/>
        <v>1.8641999999999999</v>
      </c>
      <c r="G13" s="30">
        <v>2.85</v>
      </c>
      <c r="H13" s="30">
        <v>1.35</v>
      </c>
      <c r="I13" s="37">
        <v>1</v>
      </c>
      <c r="J13" s="37">
        <v>2</v>
      </c>
      <c r="K13" s="37"/>
      <c r="L13" s="25">
        <f t="shared" si="1"/>
        <v>23.404200000000003</v>
      </c>
      <c r="M13" s="89">
        <v>17.61</v>
      </c>
      <c r="N13" s="24">
        <v>5.15</v>
      </c>
      <c r="O13" s="24">
        <v>7</v>
      </c>
      <c r="P13" s="29">
        <f t="shared" si="2"/>
        <v>29.759999999999998</v>
      </c>
    </row>
    <row r="14" spans="1:16" ht="39" x14ac:dyDescent="0.25">
      <c r="A14" s="38" t="s">
        <v>27</v>
      </c>
      <c r="B14" s="26">
        <v>8.66</v>
      </c>
      <c r="C14" s="26">
        <v>2.98</v>
      </c>
      <c r="D14" s="26"/>
      <c r="E14" s="35">
        <f t="shared" si="3"/>
        <v>11.64</v>
      </c>
      <c r="F14" s="26">
        <f t="shared" si="0"/>
        <v>1.5131999999999999</v>
      </c>
      <c r="G14" s="26">
        <v>2.85</v>
      </c>
      <c r="H14" s="26">
        <v>1.35</v>
      </c>
      <c r="I14" s="43">
        <v>1</v>
      </c>
      <c r="J14" s="43"/>
      <c r="K14" s="43"/>
      <c r="L14" s="39">
        <f t="shared" si="1"/>
        <v>18.353200000000001</v>
      </c>
      <c r="M14" s="90">
        <v>17.61</v>
      </c>
      <c r="N14" s="32">
        <v>5.15</v>
      </c>
      <c r="O14" s="32"/>
      <c r="P14" s="40">
        <f t="shared" si="2"/>
        <v>22.759999999999998</v>
      </c>
    </row>
  </sheetData>
  <mergeCells count="1">
    <mergeCell ref="D4:D5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4"/>
  <sheetViews>
    <sheetView workbookViewId="0">
      <selection activeCell="M13" sqref="M13:M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5" customWidth="1"/>
    <col min="14" max="14" width="12" customWidth="1"/>
    <col min="15" max="15" width="13.28515625" customWidth="1"/>
    <col min="16" max="16" width="23.28515625" customWidth="1"/>
  </cols>
  <sheetData>
    <row r="2" spans="1:16" x14ac:dyDescent="0.25">
      <c r="D2" s="27" t="s">
        <v>41</v>
      </c>
      <c r="E2" s="28"/>
      <c r="F2" s="28"/>
      <c r="G2" s="28"/>
      <c r="H2" s="28"/>
      <c r="I2" s="28"/>
    </row>
    <row r="4" spans="1:16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20" t="s">
        <v>29</v>
      </c>
      <c r="N4" s="20" t="s">
        <v>31</v>
      </c>
      <c r="O4" s="20" t="s">
        <v>31</v>
      </c>
      <c r="P4" s="15" t="s">
        <v>28</v>
      </c>
    </row>
    <row r="5" spans="1:16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21" t="s">
        <v>30</v>
      </c>
      <c r="N5" s="21" t="s">
        <v>32</v>
      </c>
      <c r="O5" s="21" t="s">
        <v>33</v>
      </c>
      <c r="P5" s="16" t="s">
        <v>20</v>
      </c>
    </row>
    <row r="6" spans="1:16" ht="15.75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4">
        <v>11</v>
      </c>
      <c r="M6" s="22">
        <v>12</v>
      </c>
      <c r="N6" s="22">
        <v>13</v>
      </c>
      <c r="O6" s="22">
        <v>14</v>
      </c>
      <c r="P6" s="17">
        <v>15</v>
      </c>
    </row>
    <row r="7" spans="1:16" x14ac:dyDescent="0.25">
      <c r="A7" s="19" t="s">
        <v>34</v>
      </c>
      <c r="B7" s="23">
        <v>5.58</v>
      </c>
      <c r="C7" s="23">
        <v>1.21</v>
      </c>
      <c r="D7" s="23">
        <v>1.73</v>
      </c>
      <c r="E7" s="33">
        <f>SUM(B7:D7)</f>
        <v>8.52</v>
      </c>
      <c r="F7" s="23">
        <f>E7*13/100</f>
        <v>1.1075999999999999</v>
      </c>
      <c r="G7" s="23">
        <v>2.85</v>
      </c>
      <c r="H7" s="23">
        <v>1.35</v>
      </c>
      <c r="I7" s="100">
        <v>3</v>
      </c>
      <c r="J7" s="101"/>
      <c r="K7" s="102"/>
      <c r="L7" s="25">
        <f>SUM(E7:K7)</f>
        <v>16.827599999999997</v>
      </c>
      <c r="M7" s="24">
        <v>17.61</v>
      </c>
      <c r="N7" s="24">
        <v>5.15</v>
      </c>
      <c r="O7" s="24">
        <v>7</v>
      </c>
      <c r="P7" s="29">
        <f>SUM(M7:O7)</f>
        <v>29.759999999999998</v>
      </c>
    </row>
    <row r="8" spans="1:16" ht="33" customHeight="1" x14ac:dyDescent="0.25">
      <c r="A8" s="18" t="s">
        <v>21</v>
      </c>
      <c r="B8" s="30">
        <v>5.58</v>
      </c>
      <c r="C8" s="30">
        <v>1.21</v>
      </c>
      <c r="D8" s="30"/>
      <c r="E8" s="34">
        <f>SUM(B8:D8)</f>
        <v>6.79</v>
      </c>
      <c r="F8" s="23">
        <f t="shared" ref="F8:F14" si="0">E8*13/100</f>
        <v>0.88269999999999993</v>
      </c>
      <c r="G8" s="30">
        <v>2.85</v>
      </c>
      <c r="H8" s="30">
        <v>1.35</v>
      </c>
      <c r="I8" s="92">
        <v>3</v>
      </c>
      <c r="J8" s="93"/>
      <c r="K8" s="94"/>
      <c r="L8" s="25">
        <f t="shared" ref="L8:L14" si="1">SUM(E8:K8)</f>
        <v>14.8727</v>
      </c>
      <c r="M8" s="24">
        <v>17.61</v>
      </c>
      <c r="N8" s="24">
        <v>5.15</v>
      </c>
      <c r="O8" s="31"/>
      <c r="P8" s="29">
        <f t="shared" ref="P8:P14" si="2">SUM(M8:O8)</f>
        <v>22.759999999999998</v>
      </c>
    </row>
    <row r="9" spans="1:16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92">
        <v>3</v>
      </c>
      <c r="J9" s="93"/>
      <c r="K9" s="94"/>
      <c r="L9" s="25">
        <f t="shared" si="1"/>
        <v>13.5054</v>
      </c>
      <c r="M9" s="24">
        <v>17.61</v>
      </c>
      <c r="N9" s="31"/>
      <c r="O9" s="31"/>
      <c r="P9" s="29">
        <f t="shared" si="2"/>
        <v>17.61</v>
      </c>
    </row>
    <row r="10" spans="1:16" ht="26.25" x14ac:dyDescent="0.25">
      <c r="A10" s="19" t="s">
        <v>23</v>
      </c>
      <c r="B10" s="30">
        <v>3.34</v>
      </c>
      <c r="C10" s="30">
        <v>0.72</v>
      </c>
      <c r="D10" s="30">
        <v>1.03</v>
      </c>
      <c r="E10" s="34">
        <f t="shared" ref="E10:E14" si="3">SUM(B10:D10)</f>
        <v>5.09</v>
      </c>
      <c r="F10" s="23">
        <f t="shared" si="0"/>
        <v>0.66170000000000007</v>
      </c>
      <c r="G10" s="30">
        <v>2.85</v>
      </c>
      <c r="H10" s="30">
        <v>1.35</v>
      </c>
      <c r="I10" s="103">
        <v>3</v>
      </c>
      <c r="J10" s="104"/>
      <c r="K10" s="105"/>
      <c r="L10" s="25">
        <f t="shared" si="1"/>
        <v>12.951699999999999</v>
      </c>
      <c r="M10" s="24">
        <v>17.61</v>
      </c>
      <c r="N10" s="24">
        <v>5.15</v>
      </c>
      <c r="O10" s="24">
        <v>7</v>
      </c>
      <c r="P10" s="29">
        <f t="shared" si="2"/>
        <v>29.759999999999998</v>
      </c>
    </row>
    <row r="11" spans="1:16" ht="39" x14ac:dyDescent="0.25">
      <c r="A11" s="18" t="s">
        <v>24</v>
      </c>
      <c r="B11" s="30">
        <v>3.34</v>
      </c>
      <c r="C11" s="30">
        <v>0.72</v>
      </c>
      <c r="D11" s="30"/>
      <c r="E11" s="34">
        <f t="shared" si="3"/>
        <v>4.0599999999999996</v>
      </c>
      <c r="F11" s="23">
        <f t="shared" si="0"/>
        <v>0.52779999999999994</v>
      </c>
      <c r="G11" s="30">
        <v>2.85</v>
      </c>
      <c r="H11" s="30">
        <v>1.35</v>
      </c>
      <c r="I11" s="92">
        <v>3</v>
      </c>
      <c r="J11" s="93"/>
      <c r="K11" s="94"/>
      <c r="L11" s="25">
        <f t="shared" si="1"/>
        <v>11.787799999999999</v>
      </c>
      <c r="M11" s="24">
        <v>17.61</v>
      </c>
      <c r="N11" s="24">
        <v>5.15</v>
      </c>
      <c r="O11" s="31"/>
      <c r="P11" s="29">
        <f t="shared" si="2"/>
        <v>22.759999999999998</v>
      </c>
    </row>
    <row r="12" spans="1:16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30">
        <v>2.85</v>
      </c>
      <c r="H12" s="30">
        <v>1.35</v>
      </c>
      <c r="I12" s="92">
        <v>3</v>
      </c>
      <c r="J12" s="93"/>
      <c r="K12" s="94"/>
      <c r="L12" s="25">
        <f t="shared" si="1"/>
        <v>10.9742</v>
      </c>
      <c r="M12" s="24">
        <v>17.61</v>
      </c>
      <c r="N12" s="31"/>
      <c r="O12" s="31"/>
      <c r="P12" s="29">
        <f t="shared" si="2"/>
        <v>17.61</v>
      </c>
    </row>
    <row r="13" spans="1:16" ht="27.75" customHeight="1" x14ac:dyDescent="0.25">
      <c r="A13" s="18" t="s">
        <v>26</v>
      </c>
      <c r="B13" s="30">
        <v>8.66</v>
      </c>
      <c r="C13" s="30">
        <v>2.98</v>
      </c>
      <c r="D13" s="30">
        <v>2.7</v>
      </c>
      <c r="E13" s="34">
        <f t="shared" si="3"/>
        <v>14.34</v>
      </c>
      <c r="F13" s="23">
        <f t="shared" si="0"/>
        <v>1.8641999999999999</v>
      </c>
      <c r="G13" s="30">
        <v>2.85</v>
      </c>
      <c r="H13" s="30">
        <v>1.35</v>
      </c>
      <c r="I13" s="92">
        <v>3</v>
      </c>
      <c r="J13" s="93"/>
      <c r="K13" s="94"/>
      <c r="L13" s="25">
        <f t="shared" si="1"/>
        <v>23.404200000000003</v>
      </c>
      <c r="M13" s="89">
        <v>17.61</v>
      </c>
      <c r="N13" s="24">
        <v>5.15</v>
      </c>
      <c r="O13" s="24">
        <v>7</v>
      </c>
      <c r="P13" s="29">
        <f t="shared" si="2"/>
        <v>29.759999999999998</v>
      </c>
    </row>
    <row r="14" spans="1:16" ht="39" x14ac:dyDescent="0.25">
      <c r="A14" s="38" t="s">
        <v>27</v>
      </c>
      <c r="B14" s="26">
        <v>8.66</v>
      </c>
      <c r="C14" s="26">
        <v>2.98</v>
      </c>
      <c r="D14" s="26"/>
      <c r="E14" s="35">
        <f t="shared" si="3"/>
        <v>11.64</v>
      </c>
      <c r="F14" s="26">
        <f t="shared" si="0"/>
        <v>1.5131999999999999</v>
      </c>
      <c r="G14" s="26">
        <v>2.85</v>
      </c>
      <c r="H14" s="26">
        <v>1.35</v>
      </c>
      <c r="I14" s="95">
        <v>3</v>
      </c>
      <c r="J14" s="96"/>
      <c r="K14" s="97"/>
      <c r="L14" s="39">
        <f t="shared" si="1"/>
        <v>20.353200000000001</v>
      </c>
      <c r="M14" s="90">
        <v>17.61</v>
      </c>
      <c r="N14" s="32">
        <v>5.15</v>
      </c>
      <c r="O14" s="32"/>
      <c r="P14" s="40">
        <f t="shared" si="2"/>
        <v>22.759999999999998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14"/>
  <sheetViews>
    <sheetView workbookViewId="0">
      <selection activeCell="N13" sqref="N13:N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5.7109375" customWidth="1"/>
    <col min="14" max="14" width="9.42578125" customWidth="1"/>
    <col min="15" max="15" width="11" customWidth="1"/>
    <col min="16" max="16" width="7.42578125" customWidth="1"/>
    <col min="17" max="17" width="11.5703125" customWidth="1"/>
    <col min="18" max="18" width="8.85546875" customWidth="1"/>
    <col min="19" max="19" width="23.28515625" customWidth="1"/>
  </cols>
  <sheetData>
    <row r="2" spans="1:19" x14ac:dyDescent="0.25">
      <c r="D2" s="27" t="s">
        <v>40</v>
      </c>
      <c r="E2" s="28"/>
      <c r="F2" s="28"/>
      <c r="G2" s="28"/>
      <c r="H2" s="28"/>
      <c r="I2" s="28"/>
    </row>
    <row r="4" spans="1:19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53" t="s">
        <v>29</v>
      </c>
      <c r="N4" s="20" t="s">
        <v>9</v>
      </c>
      <c r="O4" s="53" t="s">
        <v>31</v>
      </c>
      <c r="P4" s="20" t="s">
        <v>9</v>
      </c>
      <c r="Q4" s="53" t="s">
        <v>31</v>
      </c>
      <c r="R4" s="20" t="s">
        <v>9</v>
      </c>
      <c r="S4" s="15" t="s">
        <v>28</v>
      </c>
    </row>
    <row r="5" spans="1:19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59" t="s">
        <v>30</v>
      </c>
      <c r="N5" s="59"/>
      <c r="O5" s="59" t="s">
        <v>32</v>
      </c>
      <c r="P5" s="59"/>
      <c r="Q5" s="59" t="s">
        <v>33</v>
      </c>
      <c r="R5" s="59"/>
      <c r="S5" s="16" t="s">
        <v>20</v>
      </c>
    </row>
    <row r="6" spans="1:19" ht="15.75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4">
        <v>11</v>
      </c>
      <c r="M6" s="64">
        <v>12</v>
      </c>
      <c r="N6" s="64"/>
      <c r="O6" s="64">
        <v>13</v>
      </c>
      <c r="P6" s="64"/>
      <c r="Q6" s="64">
        <v>14</v>
      </c>
      <c r="R6" s="64"/>
      <c r="S6" s="17">
        <v>15</v>
      </c>
    </row>
    <row r="7" spans="1:19" x14ac:dyDescent="0.25">
      <c r="A7" s="19" t="s">
        <v>34</v>
      </c>
      <c r="B7" s="23">
        <v>5.58</v>
      </c>
      <c r="C7" s="23">
        <v>1.21</v>
      </c>
      <c r="D7" s="23">
        <v>1.73</v>
      </c>
      <c r="E7" s="33">
        <f>SUM(B7:D7)</f>
        <v>8.52</v>
      </c>
      <c r="F7" s="23">
        <f>E7*13/100</f>
        <v>1.1075999999999999</v>
      </c>
      <c r="G7" s="23">
        <v>2.85</v>
      </c>
      <c r="H7" s="23">
        <v>1.35</v>
      </c>
      <c r="I7" s="100">
        <v>2</v>
      </c>
      <c r="J7" s="101"/>
      <c r="K7" s="102"/>
      <c r="L7" s="25">
        <f>SUM(E7:K7)</f>
        <v>15.827599999999999</v>
      </c>
      <c r="M7" s="70">
        <v>15.59</v>
      </c>
      <c r="N7" s="70">
        <v>2.02</v>
      </c>
      <c r="O7" s="70">
        <v>4.5599999999999996</v>
      </c>
      <c r="P7" s="70">
        <f>O7*13/100</f>
        <v>0.59279999999999999</v>
      </c>
      <c r="Q7" s="70">
        <v>6.2</v>
      </c>
      <c r="R7" s="70">
        <v>0.8</v>
      </c>
      <c r="S7" s="29">
        <f>SUM(M7:R7)</f>
        <v>29.762799999999999</v>
      </c>
    </row>
    <row r="8" spans="1:19" ht="33" customHeight="1" x14ac:dyDescent="0.25">
      <c r="A8" s="18" t="s">
        <v>21</v>
      </c>
      <c r="B8" s="30">
        <v>5.58</v>
      </c>
      <c r="C8" s="30">
        <v>1.21</v>
      </c>
      <c r="D8" s="30"/>
      <c r="E8" s="34">
        <f>SUM(B8:D8)</f>
        <v>6.79</v>
      </c>
      <c r="F8" s="23">
        <f t="shared" ref="F8:F14" si="0">E8*13/100</f>
        <v>0.88269999999999993</v>
      </c>
      <c r="G8" s="30">
        <v>2.85</v>
      </c>
      <c r="H8" s="30">
        <v>1.35</v>
      </c>
      <c r="I8" s="92">
        <v>2</v>
      </c>
      <c r="J8" s="93"/>
      <c r="K8" s="94"/>
      <c r="L8" s="25">
        <f t="shared" ref="L8:L14" si="1">SUM(E8:K8)</f>
        <v>13.8727</v>
      </c>
      <c r="M8" s="70">
        <v>15.59</v>
      </c>
      <c r="N8" s="70">
        <v>2.02</v>
      </c>
      <c r="O8" s="70">
        <v>4.5599999999999996</v>
      </c>
      <c r="P8" s="70">
        <f>O8*13/100</f>
        <v>0.59279999999999999</v>
      </c>
      <c r="Q8" s="75"/>
      <c r="R8" s="70"/>
      <c r="S8" s="29">
        <f t="shared" ref="S8:S14" si="2">SUM(M8:R8)</f>
        <v>22.762799999999999</v>
      </c>
    </row>
    <row r="9" spans="1:19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92">
        <v>2</v>
      </c>
      <c r="J9" s="93"/>
      <c r="K9" s="94"/>
      <c r="L9" s="25">
        <f t="shared" si="1"/>
        <v>12.5054</v>
      </c>
      <c r="M9" s="70">
        <v>15.59</v>
      </c>
      <c r="N9" s="70">
        <v>2.02</v>
      </c>
      <c r="O9" s="75"/>
      <c r="P9" s="75"/>
      <c r="Q9" s="75"/>
      <c r="R9" s="70"/>
      <c r="S9" s="29">
        <f t="shared" si="2"/>
        <v>17.61</v>
      </c>
    </row>
    <row r="10" spans="1:19" ht="26.25" x14ac:dyDescent="0.25">
      <c r="A10" s="19" t="s">
        <v>23</v>
      </c>
      <c r="B10" s="30">
        <v>3.34</v>
      </c>
      <c r="C10" s="30">
        <v>0.72</v>
      </c>
      <c r="D10" s="30">
        <v>1.03</v>
      </c>
      <c r="E10" s="34">
        <f t="shared" ref="E10:E14" si="3">SUM(B10:D10)</f>
        <v>5.09</v>
      </c>
      <c r="F10" s="23">
        <f t="shared" si="0"/>
        <v>0.66170000000000007</v>
      </c>
      <c r="G10" s="30">
        <v>2.85</v>
      </c>
      <c r="H10" s="30">
        <v>1.35</v>
      </c>
      <c r="I10" s="103">
        <v>2</v>
      </c>
      <c r="J10" s="104"/>
      <c r="K10" s="105"/>
      <c r="L10" s="25">
        <f t="shared" si="1"/>
        <v>11.951699999999999</v>
      </c>
      <c r="M10" s="70">
        <v>15.59</v>
      </c>
      <c r="N10" s="70">
        <v>2.02</v>
      </c>
      <c r="O10" s="70">
        <v>4.5599999999999996</v>
      </c>
      <c r="P10" s="70">
        <f t="shared" ref="P10:P11" si="4">O10*13/100</f>
        <v>0.59279999999999999</v>
      </c>
      <c r="Q10" s="70">
        <v>6.2</v>
      </c>
      <c r="R10" s="70">
        <v>0.8</v>
      </c>
      <c r="S10" s="29">
        <f t="shared" si="2"/>
        <v>29.762799999999999</v>
      </c>
    </row>
    <row r="11" spans="1:19" ht="39" x14ac:dyDescent="0.25">
      <c r="A11" s="18" t="s">
        <v>24</v>
      </c>
      <c r="B11" s="30">
        <v>3.34</v>
      </c>
      <c r="C11" s="30">
        <v>0.72</v>
      </c>
      <c r="D11" s="30"/>
      <c r="E11" s="34">
        <f t="shared" si="3"/>
        <v>4.0599999999999996</v>
      </c>
      <c r="F11" s="23">
        <f t="shared" si="0"/>
        <v>0.52779999999999994</v>
      </c>
      <c r="G11" s="30">
        <v>2.85</v>
      </c>
      <c r="H11" s="30">
        <v>1.35</v>
      </c>
      <c r="I11" s="92">
        <v>2</v>
      </c>
      <c r="J11" s="93"/>
      <c r="K11" s="94"/>
      <c r="L11" s="25">
        <f t="shared" si="1"/>
        <v>10.787799999999999</v>
      </c>
      <c r="M11" s="70">
        <v>15.59</v>
      </c>
      <c r="N11" s="70">
        <v>2.02</v>
      </c>
      <c r="O11" s="70">
        <v>4.5599999999999996</v>
      </c>
      <c r="P11" s="70">
        <f t="shared" si="4"/>
        <v>0.59279999999999999</v>
      </c>
      <c r="Q11" s="75"/>
      <c r="R11" s="70"/>
      <c r="S11" s="29">
        <f t="shared" si="2"/>
        <v>22.762799999999999</v>
      </c>
    </row>
    <row r="12" spans="1:19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30">
        <v>2.85</v>
      </c>
      <c r="H12" s="30">
        <v>1.35</v>
      </c>
      <c r="I12" s="92">
        <v>2</v>
      </c>
      <c r="J12" s="93"/>
      <c r="K12" s="94"/>
      <c r="L12" s="25">
        <f t="shared" si="1"/>
        <v>9.9741999999999997</v>
      </c>
      <c r="M12" s="70">
        <v>15.59</v>
      </c>
      <c r="N12" s="70">
        <v>2.02</v>
      </c>
      <c r="O12" s="75"/>
      <c r="P12" s="75"/>
      <c r="Q12" s="75"/>
      <c r="R12" s="70"/>
      <c r="S12" s="29">
        <f t="shared" si="2"/>
        <v>17.61</v>
      </c>
    </row>
    <row r="13" spans="1:19" ht="27.75" customHeight="1" x14ac:dyDescent="0.25">
      <c r="A13" s="18" t="s">
        <v>26</v>
      </c>
      <c r="B13" s="30">
        <v>8.66</v>
      </c>
      <c r="C13" s="30">
        <v>2.98</v>
      </c>
      <c r="D13" s="30">
        <v>2.7</v>
      </c>
      <c r="E13" s="34">
        <f t="shared" si="3"/>
        <v>14.34</v>
      </c>
      <c r="F13" s="23">
        <f t="shared" si="0"/>
        <v>1.8641999999999999</v>
      </c>
      <c r="G13" s="30">
        <v>2.85</v>
      </c>
      <c r="H13" s="30">
        <v>1.35</v>
      </c>
      <c r="I13" s="92">
        <v>2</v>
      </c>
      <c r="J13" s="93"/>
      <c r="K13" s="94"/>
      <c r="L13" s="25">
        <f t="shared" si="1"/>
        <v>22.404200000000003</v>
      </c>
      <c r="M13" s="85">
        <v>15.59</v>
      </c>
      <c r="N13" s="85">
        <v>2.02</v>
      </c>
      <c r="O13" s="70">
        <v>4.5599999999999996</v>
      </c>
      <c r="P13" s="70">
        <f t="shared" ref="P13:P14" si="5">O13*13/100</f>
        <v>0.59279999999999999</v>
      </c>
      <c r="Q13" s="70">
        <v>6.2</v>
      </c>
      <c r="R13" s="70">
        <v>0.8</v>
      </c>
      <c r="S13" s="29">
        <f t="shared" si="2"/>
        <v>29.762799999999999</v>
      </c>
    </row>
    <row r="14" spans="1:19" ht="39" x14ac:dyDescent="0.25">
      <c r="A14" s="38" t="s">
        <v>27</v>
      </c>
      <c r="B14" s="26">
        <v>8.66</v>
      </c>
      <c r="C14" s="26">
        <v>2.98</v>
      </c>
      <c r="D14" s="26"/>
      <c r="E14" s="35">
        <f t="shared" si="3"/>
        <v>11.64</v>
      </c>
      <c r="F14" s="26">
        <f t="shared" si="0"/>
        <v>1.5131999999999999</v>
      </c>
      <c r="G14" s="26">
        <v>2.85</v>
      </c>
      <c r="H14" s="26">
        <v>1.35</v>
      </c>
      <c r="I14" s="95">
        <v>2</v>
      </c>
      <c r="J14" s="96"/>
      <c r="K14" s="97"/>
      <c r="L14" s="39">
        <f t="shared" si="1"/>
        <v>19.353200000000001</v>
      </c>
      <c r="M14" s="86">
        <v>15.59</v>
      </c>
      <c r="N14" s="91">
        <v>2.02</v>
      </c>
      <c r="O14" s="81">
        <v>4.5599999999999996</v>
      </c>
      <c r="P14" s="84">
        <f t="shared" si="5"/>
        <v>0.59279999999999999</v>
      </c>
      <c r="Q14" s="81"/>
      <c r="R14" s="81"/>
      <c r="S14" s="40">
        <f t="shared" si="2"/>
        <v>22.762799999999999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S14"/>
  <sheetViews>
    <sheetView workbookViewId="0">
      <selection activeCell="N13" sqref="N13:N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3.85546875" customWidth="1"/>
    <col min="14" max="14" width="9.7109375" customWidth="1"/>
    <col min="15" max="15" width="9.28515625" customWidth="1"/>
    <col min="16" max="16" width="6.5703125" customWidth="1"/>
    <col min="17" max="17" width="11.42578125" customWidth="1"/>
    <col min="18" max="18" width="8.28515625" customWidth="1"/>
    <col min="19" max="19" width="23.28515625" customWidth="1"/>
  </cols>
  <sheetData>
    <row r="2" spans="1:19" x14ac:dyDescent="0.25">
      <c r="D2" s="27" t="s">
        <v>39</v>
      </c>
      <c r="E2" s="28"/>
      <c r="F2" s="28"/>
      <c r="G2" s="28"/>
      <c r="H2" s="28"/>
      <c r="I2" s="28"/>
    </row>
    <row r="4" spans="1:19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53" t="s">
        <v>29</v>
      </c>
      <c r="N4" s="20" t="s">
        <v>9</v>
      </c>
      <c r="O4" s="53" t="s">
        <v>31</v>
      </c>
      <c r="P4" s="20" t="s">
        <v>9</v>
      </c>
      <c r="Q4" s="53" t="s">
        <v>31</v>
      </c>
      <c r="R4" s="20" t="s">
        <v>9</v>
      </c>
      <c r="S4" s="15" t="s">
        <v>28</v>
      </c>
    </row>
    <row r="5" spans="1:19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59" t="s">
        <v>30</v>
      </c>
      <c r="N5" s="59"/>
      <c r="O5" s="59" t="s">
        <v>32</v>
      </c>
      <c r="P5" s="59"/>
      <c r="Q5" s="59" t="s">
        <v>33</v>
      </c>
      <c r="R5" s="59"/>
      <c r="S5" s="16" t="s">
        <v>20</v>
      </c>
    </row>
    <row r="6" spans="1:19" ht="15.75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4">
        <v>11</v>
      </c>
      <c r="M6" s="64">
        <v>12</v>
      </c>
      <c r="N6" s="64"/>
      <c r="O6" s="64">
        <v>13</v>
      </c>
      <c r="P6" s="64"/>
      <c r="Q6" s="64">
        <v>14</v>
      </c>
      <c r="R6" s="64"/>
      <c r="S6" s="17">
        <v>15</v>
      </c>
    </row>
    <row r="7" spans="1:19" x14ac:dyDescent="0.25">
      <c r="A7" s="19" t="s">
        <v>34</v>
      </c>
      <c r="B7" s="23">
        <v>5.58</v>
      </c>
      <c r="C7" s="23">
        <v>1.21</v>
      </c>
      <c r="D7" s="23"/>
      <c r="E7" s="33">
        <f>SUM(B7:D7)</f>
        <v>6.79</v>
      </c>
      <c r="F7" s="23">
        <f>E7*13/100</f>
        <v>0.88269999999999993</v>
      </c>
      <c r="G7" s="23">
        <v>2.85</v>
      </c>
      <c r="H7" s="23">
        <v>1.35</v>
      </c>
      <c r="I7" s="100">
        <v>1</v>
      </c>
      <c r="J7" s="101"/>
      <c r="K7" s="102"/>
      <c r="L7" s="25">
        <f>SUM(E7:K7)</f>
        <v>12.8727</v>
      </c>
      <c r="M7" s="70">
        <v>15.59</v>
      </c>
      <c r="N7" s="70">
        <v>2.02</v>
      </c>
      <c r="O7" s="70">
        <v>4.5599999999999996</v>
      </c>
      <c r="P7" s="70">
        <f>O7*13/100</f>
        <v>0.59279999999999999</v>
      </c>
      <c r="Q7" s="70"/>
      <c r="R7" s="70"/>
      <c r="S7" s="29">
        <f>SUM(M7:Q7)</f>
        <v>22.762799999999999</v>
      </c>
    </row>
    <row r="8" spans="1:19" ht="33" customHeight="1" x14ac:dyDescent="0.25">
      <c r="A8" s="18" t="s">
        <v>21</v>
      </c>
      <c r="B8" s="30"/>
      <c r="C8" s="30"/>
      <c r="D8" s="30"/>
      <c r="E8" s="34">
        <f>SUM(B8:D8)</f>
        <v>0</v>
      </c>
      <c r="F8" s="23">
        <f t="shared" ref="F8:F14" si="0">E8*13/100</f>
        <v>0</v>
      </c>
      <c r="G8" s="30"/>
      <c r="H8" s="30"/>
      <c r="I8" s="92"/>
      <c r="J8" s="93"/>
      <c r="K8" s="94"/>
      <c r="L8" s="25">
        <f t="shared" ref="L8:L14" si="1">SUM(E8:K8)</f>
        <v>0</v>
      </c>
      <c r="M8" s="70"/>
      <c r="N8" s="70"/>
      <c r="O8" s="70"/>
      <c r="P8" s="70"/>
      <c r="Q8" s="75"/>
      <c r="R8" s="70"/>
      <c r="S8" s="29">
        <f t="shared" ref="S8:S14" si="2">SUM(M8:Q8)</f>
        <v>0</v>
      </c>
    </row>
    <row r="9" spans="1:19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92">
        <v>1</v>
      </c>
      <c r="J9" s="93"/>
      <c r="K9" s="94"/>
      <c r="L9" s="25">
        <f t="shared" si="1"/>
        <v>11.5054</v>
      </c>
      <c r="M9" s="70">
        <v>15.59</v>
      </c>
      <c r="N9" s="70">
        <v>2.02</v>
      </c>
      <c r="O9" s="75"/>
      <c r="P9" s="75"/>
      <c r="Q9" s="75"/>
      <c r="R9" s="70"/>
      <c r="S9" s="29">
        <f t="shared" si="2"/>
        <v>17.61</v>
      </c>
    </row>
    <row r="10" spans="1:19" ht="26.25" x14ac:dyDescent="0.25">
      <c r="A10" s="19" t="s">
        <v>23</v>
      </c>
      <c r="B10" s="30">
        <v>3.34</v>
      </c>
      <c r="C10" s="30">
        <v>0.72</v>
      </c>
      <c r="D10" s="30"/>
      <c r="E10" s="34">
        <f t="shared" ref="E10:E14" si="3">SUM(B10:D10)</f>
        <v>4.0599999999999996</v>
      </c>
      <c r="F10" s="23">
        <f t="shared" si="0"/>
        <v>0.52779999999999994</v>
      </c>
      <c r="G10" s="23">
        <v>2.85</v>
      </c>
      <c r="H10" s="23">
        <v>1.35</v>
      </c>
      <c r="I10" s="103">
        <v>1</v>
      </c>
      <c r="J10" s="104"/>
      <c r="K10" s="105"/>
      <c r="L10" s="25">
        <f t="shared" si="1"/>
        <v>9.7877999999999989</v>
      </c>
      <c r="M10" s="70">
        <v>15.59</v>
      </c>
      <c r="N10" s="70">
        <v>2.02</v>
      </c>
      <c r="O10" s="70">
        <v>4.5599999999999996</v>
      </c>
      <c r="P10" s="70">
        <f t="shared" ref="P10" si="4">O10*13/100</f>
        <v>0.59279999999999999</v>
      </c>
      <c r="Q10" s="70"/>
      <c r="R10" s="70"/>
      <c r="S10" s="29">
        <f t="shared" si="2"/>
        <v>22.762799999999999</v>
      </c>
    </row>
    <row r="11" spans="1:19" ht="39" x14ac:dyDescent="0.25">
      <c r="A11" s="18" t="s">
        <v>24</v>
      </c>
      <c r="B11" s="30"/>
      <c r="C11" s="30"/>
      <c r="D11" s="30"/>
      <c r="E11" s="34">
        <f t="shared" si="3"/>
        <v>0</v>
      </c>
      <c r="F11" s="23">
        <f t="shared" si="0"/>
        <v>0</v>
      </c>
      <c r="G11" s="30"/>
      <c r="H11" s="30"/>
      <c r="I11" s="92"/>
      <c r="J11" s="93"/>
      <c r="K11" s="94"/>
      <c r="L11" s="25">
        <f t="shared" si="1"/>
        <v>0</v>
      </c>
      <c r="M11" s="70"/>
      <c r="N11" s="70"/>
      <c r="O11" s="70"/>
      <c r="P11" s="70"/>
      <c r="Q11" s="75"/>
      <c r="R11" s="70"/>
      <c r="S11" s="29">
        <f t="shared" si="2"/>
        <v>0</v>
      </c>
    </row>
    <row r="12" spans="1:19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23">
        <v>2.85</v>
      </c>
      <c r="H12" s="23">
        <v>1.35</v>
      </c>
      <c r="I12" s="92">
        <v>1</v>
      </c>
      <c r="J12" s="93"/>
      <c r="K12" s="94"/>
      <c r="L12" s="25">
        <f t="shared" si="1"/>
        <v>8.9741999999999997</v>
      </c>
      <c r="M12" s="70">
        <v>15.59</v>
      </c>
      <c r="N12" s="70">
        <v>2.02</v>
      </c>
      <c r="O12" s="75"/>
      <c r="P12" s="75"/>
      <c r="Q12" s="75"/>
      <c r="R12" s="70"/>
      <c r="S12" s="29">
        <f t="shared" si="2"/>
        <v>17.61</v>
      </c>
    </row>
    <row r="13" spans="1:19" ht="27.75" customHeight="1" x14ac:dyDescent="0.25">
      <c r="A13" s="18" t="s">
        <v>37</v>
      </c>
      <c r="B13" s="30">
        <v>8.66</v>
      </c>
      <c r="C13" s="30">
        <v>2.98</v>
      </c>
      <c r="D13" s="30"/>
      <c r="E13" s="34">
        <f t="shared" si="3"/>
        <v>11.64</v>
      </c>
      <c r="F13" s="23">
        <f t="shared" si="0"/>
        <v>1.5131999999999999</v>
      </c>
      <c r="G13" s="23">
        <v>2.85</v>
      </c>
      <c r="H13" s="23">
        <v>1.35</v>
      </c>
      <c r="I13" s="92">
        <v>1</v>
      </c>
      <c r="J13" s="93"/>
      <c r="K13" s="94"/>
      <c r="L13" s="25">
        <f t="shared" si="1"/>
        <v>18.353200000000001</v>
      </c>
      <c r="M13" s="85">
        <v>15.59</v>
      </c>
      <c r="N13" s="85">
        <v>2.02</v>
      </c>
      <c r="O13" s="70">
        <v>4.5599999999999996</v>
      </c>
      <c r="P13" s="70">
        <f t="shared" ref="P13" si="5">O13*13/100</f>
        <v>0.59279999999999999</v>
      </c>
      <c r="Q13" s="70"/>
      <c r="R13" s="70"/>
      <c r="S13" s="29">
        <f t="shared" si="2"/>
        <v>22.762799999999999</v>
      </c>
    </row>
    <row r="14" spans="1:19" ht="26.25" x14ac:dyDescent="0.25">
      <c r="A14" s="38" t="s">
        <v>38</v>
      </c>
      <c r="B14" s="26">
        <v>8.66</v>
      </c>
      <c r="C14" s="26"/>
      <c r="D14" s="26"/>
      <c r="E14" s="35">
        <f t="shared" si="3"/>
        <v>8.66</v>
      </c>
      <c r="F14" s="26">
        <f t="shared" si="0"/>
        <v>1.1257999999999999</v>
      </c>
      <c r="G14" s="26">
        <v>2.85</v>
      </c>
      <c r="H14" s="26">
        <v>1.35</v>
      </c>
      <c r="I14" s="95">
        <v>1</v>
      </c>
      <c r="J14" s="96"/>
      <c r="K14" s="97"/>
      <c r="L14" s="39">
        <f t="shared" si="1"/>
        <v>14.985799999999999</v>
      </c>
      <c r="M14" s="86">
        <v>15.59</v>
      </c>
      <c r="N14" s="91">
        <v>2.02</v>
      </c>
      <c r="O14" s="81"/>
      <c r="P14" s="84"/>
      <c r="Q14" s="81"/>
      <c r="R14" s="81"/>
      <c r="S14" s="40">
        <f t="shared" si="2"/>
        <v>17.61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4"/>
  <sheetViews>
    <sheetView workbookViewId="0">
      <selection activeCell="M13" sqref="M13:M1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0.28515625" bestFit="1" customWidth="1"/>
    <col min="11" max="11" width="11.5703125" bestFit="1" customWidth="1"/>
    <col min="12" max="12" width="23.140625" bestFit="1" customWidth="1"/>
    <col min="13" max="13" width="15" customWidth="1"/>
    <col min="14" max="14" width="12" customWidth="1"/>
    <col min="15" max="15" width="13.28515625" customWidth="1"/>
    <col min="16" max="16" width="23.28515625" customWidth="1"/>
  </cols>
  <sheetData>
    <row r="2" spans="1:16" x14ac:dyDescent="0.25">
      <c r="D2" s="27" t="s">
        <v>36</v>
      </c>
      <c r="E2" s="28"/>
      <c r="F2" s="28"/>
      <c r="G2" s="28"/>
      <c r="H2" s="28"/>
      <c r="I2" s="28"/>
    </row>
    <row r="4" spans="1:16" x14ac:dyDescent="0.25">
      <c r="A4" s="5" t="s">
        <v>0</v>
      </c>
      <c r="B4" s="6" t="s">
        <v>2</v>
      </c>
      <c r="C4" s="6" t="s">
        <v>4</v>
      </c>
      <c r="D4" s="98" t="s">
        <v>6</v>
      </c>
      <c r="E4" s="6" t="s">
        <v>7</v>
      </c>
      <c r="F4" s="6" t="s">
        <v>9</v>
      </c>
      <c r="G4" s="6" t="s">
        <v>10</v>
      </c>
      <c r="H4" s="6" t="s">
        <v>12</v>
      </c>
      <c r="I4" s="2"/>
      <c r="J4" s="3" t="s">
        <v>14</v>
      </c>
      <c r="K4" s="4"/>
      <c r="L4" s="12" t="s">
        <v>18</v>
      </c>
      <c r="M4" s="20" t="s">
        <v>29</v>
      </c>
      <c r="N4" s="20" t="s">
        <v>31</v>
      </c>
      <c r="O4" s="20" t="s">
        <v>31</v>
      </c>
      <c r="P4" s="15" t="s">
        <v>28</v>
      </c>
    </row>
    <row r="5" spans="1:16" x14ac:dyDescent="0.25">
      <c r="A5" s="7" t="s">
        <v>1</v>
      </c>
      <c r="B5" s="8" t="s">
        <v>3</v>
      </c>
      <c r="C5" s="8" t="s">
        <v>5</v>
      </c>
      <c r="D5" s="99"/>
      <c r="E5" s="8" t="s">
        <v>8</v>
      </c>
      <c r="F5" s="8"/>
      <c r="G5" s="8" t="s">
        <v>11</v>
      </c>
      <c r="H5" s="8" t="s">
        <v>13</v>
      </c>
      <c r="I5" s="9" t="s">
        <v>15</v>
      </c>
      <c r="J5" s="9" t="s">
        <v>16</v>
      </c>
      <c r="K5" s="9" t="s">
        <v>17</v>
      </c>
      <c r="L5" s="13" t="s">
        <v>19</v>
      </c>
      <c r="M5" s="21" t="s">
        <v>30</v>
      </c>
      <c r="N5" s="21" t="s">
        <v>32</v>
      </c>
      <c r="O5" s="21" t="s">
        <v>33</v>
      </c>
      <c r="P5" s="16" t="s">
        <v>20</v>
      </c>
    </row>
    <row r="6" spans="1:16" ht="15.75" customHeight="1" x14ac:dyDescent="0.25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4">
        <v>11</v>
      </c>
      <c r="M6" s="22">
        <v>12</v>
      </c>
      <c r="N6" s="22">
        <v>13</v>
      </c>
      <c r="O6" s="22">
        <v>14</v>
      </c>
      <c r="P6" s="17">
        <v>15</v>
      </c>
    </row>
    <row r="7" spans="1:16" x14ac:dyDescent="0.25">
      <c r="A7" s="19" t="s">
        <v>34</v>
      </c>
      <c r="B7" s="23">
        <v>5.58</v>
      </c>
      <c r="C7" s="23">
        <v>1.21</v>
      </c>
      <c r="D7" s="23"/>
      <c r="E7" s="33">
        <f>SUM(B7:D7)</f>
        <v>6.79</v>
      </c>
      <c r="F7" s="23">
        <f>E7*13/100</f>
        <v>0.88269999999999993</v>
      </c>
      <c r="G7" s="23">
        <v>2.85</v>
      </c>
      <c r="H7" s="23">
        <v>1.35</v>
      </c>
      <c r="I7" s="100">
        <v>0.8</v>
      </c>
      <c r="J7" s="101"/>
      <c r="K7" s="102"/>
      <c r="L7" s="25">
        <f>SUM(E7:K7)</f>
        <v>12.672700000000001</v>
      </c>
      <c r="M7" s="24">
        <v>17.61</v>
      </c>
      <c r="N7" s="24">
        <v>5.15</v>
      </c>
      <c r="O7" s="24"/>
      <c r="P7" s="29">
        <f>SUM(M7:O7)</f>
        <v>22.759999999999998</v>
      </c>
    </row>
    <row r="8" spans="1:16" ht="33" customHeight="1" x14ac:dyDescent="0.25">
      <c r="A8" s="18" t="s">
        <v>21</v>
      </c>
      <c r="B8" s="30"/>
      <c r="C8" s="30"/>
      <c r="D8" s="30"/>
      <c r="E8" s="34">
        <f>SUM(B8:D8)</f>
        <v>0</v>
      </c>
      <c r="F8" s="23">
        <f t="shared" ref="F8:F14" si="0">E8*13/100</f>
        <v>0</v>
      </c>
      <c r="G8" s="30"/>
      <c r="H8" s="30"/>
      <c r="I8" s="92"/>
      <c r="J8" s="93"/>
      <c r="K8" s="94"/>
      <c r="L8" s="25">
        <f t="shared" ref="L8:L14" si="1">SUM(E8:K8)</f>
        <v>0</v>
      </c>
      <c r="M8" s="24"/>
      <c r="N8" s="24"/>
      <c r="O8" s="31"/>
      <c r="P8" s="29">
        <f t="shared" ref="P8:P14" si="2">SUM(M8:O8)</f>
        <v>0</v>
      </c>
    </row>
    <row r="9" spans="1:16" x14ac:dyDescent="0.25">
      <c r="A9" s="1" t="s">
        <v>22</v>
      </c>
      <c r="B9" s="30">
        <v>5.58</v>
      </c>
      <c r="C9" s="30"/>
      <c r="D9" s="30"/>
      <c r="E9" s="34">
        <f>SUM(B9:D9)</f>
        <v>5.58</v>
      </c>
      <c r="F9" s="23">
        <f t="shared" si="0"/>
        <v>0.72540000000000004</v>
      </c>
      <c r="G9" s="30">
        <v>2.85</v>
      </c>
      <c r="H9" s="30">
        <v>1.35</v>
      </c>
      <c r="I9" s="92">
        <v>0.8</v>
      </c>
      <c r="J9" s="93"/>
      <c r="K9" s="94"/>
      <c r="L9" s="25">
        <f t="shared" si="1"/>
        <v>11.305400000000001</v>
      </c>
      <c r="M9" s="24">
        <v>17.61</v>
      </c>
      <c r="N9" s="31"/>
      <c r="O9" s="31"/>
      <c r="P9" s="29">
        <f t="shared" si="2"/>
        <v>17.61</v>
      </c>
    </row>
    <row r="10" spans="1:16" ht="26.25" x14ac:dyDescent="0.25">
      <c r="A10" s="19" t="s">
        <v>23</v>
      </c>
      <c r="B10" s="30">
        <v>3.34</v>
      </c>
      <c r="C10" s="30">
        <v>0.72</v>
      </c>
      <c r="D10" s="30"/>
      <c r="E10" s="34">
        <f t="shared" ref="E10:E14" si="3">SUM(B10:D10)</f>
        <v>4.0599999999999996</v>
      </c>
      <c r="F10" s="23">
        <f t="shared" si="0"/>
        <v>0.52779999999999994</v>
      </c>
      <c r="G10" s="23">
        <v>2.85</v>
      </c>
      <c r="H10" s="23">
        <v>1.35</v>
      </c>
      <c r="I10" s="103">
        <v>0.8</v>
      </c>
      <c r="J10" s="104"/>
      <c r="K10" s="105"/>
      <c r="L10" s="25">
        <f t="shared" si="1"/>
        <v>9.5877999999999997</v>
      </c>
      <c r="M10" s="24">
        <v>17.61</v>
      </c>
      <c r="N10" s="24">
        <v>5.15</v>
      </c>
      <c r="O10" s="24"/>
      <c r="P10" s="29">
        <f t="shared" si="2"/>
        <v>22.759999999999998</v>
      </c>
    </row>
    <row r="11" spans="1:16" ht="39" x14ac:dyDescent="0.25">
      <c r="A11" s="18" t="s">
        <v>24</v>
      </c>
      <c r="B11" s="30"/>
      <c r="C11" s="30"/>
      <c r="D11" s="30"/>
      <c r="E11" s="34">
        <f t="shared" si="3"/>
        <v>0</v>
      </c>
      <c r="F11" s="23">
        <f t="shared" si="0"/>
        <v>0</v>
      </c>
      <c r="G11" s="30"/>
      <c r="H11" s="30"/>
      <c r="I11" s="92"/>
      <c r="J11" s="93"/>
      <c r="K11" s="94"/>
      <c r="L11" s="25">
        <f t="shared" si="1"/>
        <v>0</v>
      </c>
      <c r="M11" s="24"/>
      <c r="N11" s="24"/>
      <c r="O11" s="31"/>
      <c r="P11" s="29">
        <f t="shared" si="2"/>
        <v>0</v>
      </c>
    </row>
    <row r="12" spans="1:16" ht="26.25" x14ac:dyDescent="0.25">
      <c r="A12" s="18" t="s">
        <v>25</v>
      </c>
      <c r="B12" s="30">
        <v>3.34</v>
      </c>
      <c r="C12" s="30"/>
      <c r="D12" s="30"/>
      <c r="E12" s="34">
        <f t="shared" si="3"/>
        <v>3.34</v>
      </c>
      <c r="F12" s="23">
        <f t="shared" si="0"/>
        <v>0.43420000000000003</v>
      </c>
      <c r="G12" s="23">
        <v>2.85</v>
      </c>
      <c r="H12" s="23">
        <v>1.35</v>
      </c>
      <c r="I12" s="92">
        <v>0.8</v>
      </c>
      <c r="J12" s="93"/>
      <c r="K12" s="94"/>
      <c r="L12" s="25">
        <f t="shared" si="1"/>
        <v>8.7742000000000004</v>
      </c>
      <c r="M12" s="24">
        <v>17.61</v>
      </c>
      <c r="N12" s="31"/>
      <c r="O12" s="31"/>
      <c r="P12" s="29">
        <f t="shared" si="2"/>
        <v>17.61</v>
      </c>
    </row>
    <row r="13" spans="1:16" ht="27.75" customHeight="1" x14ac:dyDescent="0.25">
      <c r="A13" s="18" t="s">
        <v>37</v>
      </c>
      <c r="B13" s="30">
        <v>8.66</v>
      </c>
      <c r="C13" s="30">
        <v>2.98</v>
      </c>
      <c r="D13" s="30"/>
      <c r="E13" s="34">
        <f t="shared" si="3"/>
        <v>11.64</v>
      </c>
      <c r="F13" s="23">
        <f t="shared" si="0"/>
        <v>1.5131999999999999</v>
      </c>
      <c r="G13" s="23">
        <v>2.85</v>
      </c>
      <c r="H13" s="23">
        <v>1.35</v>
      </c>
      <c r="I13" s="92">
        <v>1</v>
      </c>
      <c r="J13" s="93"/>
      <c r="K13" s="94"/>
      <c r="L13" s="25">
        <f t="shared" si="1"/>
        <v>18.353200000000001</v>
      </c>
      <c r="M13" s="89">
        <v>17.61</v>
      </c>
      <c r="N13" s="24">
        <v>5.15</v>
      </c>
      <c r="O13" s="24"/>
      <c r="P13" s="29">
        <f t="shared" si="2"/>
        <v>22.759999999999998</v>
      </c>
    </row>
    <row r="14" spans="1:16" ht="26.25" x14ac:dyDescent="0.25">
      <c r="A14" s="38" t="s">
        <v>38</v>
      </c>
      <c r="B14" s="26">
        <v>8.66</v>
      </c>
      <c r="C14" s="26"/>
      <c r="D14" s="26"/>
      <c r="E14" s="35">
        <f t="shared" si="3"/>
        <v>8.66</v>
      </c>
      <c r="F14" s="26">
        <f t="shared" si="0"/>
        <v>1.1257999999999999</v>
      </c>
      <c r="G14" s="26">
        <v>2.85</v>
      </c>
      <c r="H14" s="26">
        <v>1.35</v>
      </c>
      <c r="I14" s="95">
        <v>1</v>
      </c>
      <c r="J14" s="96"/>
      <c r="K14" s="97"/>
      <c r="L14" s="39">
        <f t="shared" si="1"/>
        <v>14.985799999999999</v>
      </c>
      <c r="M14" s="90">
        <v>17.61</v>
      </c>
      <c r="N14" s="32"/>
      <c r="O14" s="32"/>
      <c r="P14" s="40">
        <f t="shared" si="2"/>
        <v>17.61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S21"/>
  <sheetViews>
    <sheetView tabSelected="1" workbookViewId="0">
      <selection activeCell="A16" sqref="A16"/>
    </sheetView>
  </sheetViews>
  <sheetFormatPr defaultRowHeight="15" x14ac:dyDescent="0.25"/>
  <cols>
    <col min="1" max="1" width="23.140625" style="44" customWidth="1"/>
    <col min="2" max="2" width="13.140625" style="44" bestFit="1" customWidth="1"/>
    <col min="3" max="3" width="14.28515625" style="44" bestFit="1" customWidth="1"/>
    <col min="4" max="4" width="12.5703125" style="44" customWidth="1"/>
    <col min="5" max="6" width="9.140625" style="44"/>
    <col min="7" max="7" width="12.7109375" style="44" bestFit="1" customWidth="1"/>
    <col min="8" max="8" width="10.28515625" style="44" bestFit="1" customWidth="1"/>
    <col min="9" max="10" width="9.140625" style="44"/>
    <col min="11" max="11" width="11.5703125" style="44" bestFit="1" customWidth="1"/>
    <col min="12" max="12" width="23.140625" style="44" bestFit="1" customWidth="1"/>
    <col min="13" max="14" width="15" style="44" customWidth="1"/>
    <col min="15" max="16" width="12" style="44" customWidth="1"/>
    <col min="17" max="18" width="13.28515625" style="44" customWidth="1"/>
    <col min="19" max="19" width="23.28515625" style="44" customWidth="1"/>
    <col min="20" max="16384" width="9.140625" style="44"/>
  </cols>
  <sheetData>
    <row r="2" spans="1:19" x14ac:dyDescent="0.25">
      <c r="D2" s="45" t="s">
        <v>35</v>
      </c>
      <c r="E2" s="46"/>
      <c r="F2" s="46"/>
      <c r="G2" s="46"/>
      <c r="H2" s="46"/>
      <c r="I2" s="46"/>
    </row>
    <row r="4" spans="1:19" x14ac:dyDescent="0.25">
      <c r="A4" s="47" t="s">
        <v>0</v>
      </c>
      <c r="B4" s="48" t="s">
        <v>2</v>
      </c>
      <c r="C4" s="48" t="s">
        <v>4</v>
      </c>
      <c r="D4" s="112" t="s">
        <v>6</v>
      </c>
      <c r="E4" s="48" t="s">
        <v>7</v>
      </c>
      <c r="F4" s="48" t="s">
        <v>9</v>
      </c>
      <c r="G4" s="48" t="s">
        <v>10</v>
      </c>
      <c r="H4" s="48" t="s">
        <v>12</v>
      </c>
      <c r="I4" s="49"/>
      <c r="J4" s="50" t="s">
        <v>14</v>
      </c>
      <c r="K4" s="51"/>
      <c r="L4" s="52" t="s">
        <v>18</v>
      </c>
      <c r="M4" s="53" t="s">
        <v>29</v>
      </c>
      <c r="N4" s="20" t="s">
        <v>9</v>
      </c>
      <c r="O4" s="53" t="s">
        <v>31</v>
      </c>
      <c r="P4" s="20" t="s">
        <v>9</v>
      </c>
      <c r="Q4" s="53" t="s">
        <v>31</v>
      </c>
      <c r="R4" s="20" t="s">
        <v>9</v>
      </c>
      <c r="S4" s="54" t="s">
        <v>28</v>
      </c>
    </row>
    <row r="5" spans="1:19" x14ac:dyDescent="0.25">
      <c r="A5" s="55" t="s">
        <v>1</v>
      </c>
      <c r="B5" s="56" t="s">
        <v>3</v>
      </c>
      <c r="C5" s="56" t="s">
        <v>5</v>
      </c>
      <c r="D5" s="113"/>
      <c r="E5" s="56" t="s">
        <v>8</v>
      </c>
      <c r="F5" s="56"/>
      <c r="G5" s="56" t="s">
        <v>11</v>
      </c>
      <c r="H5" s="56" t="s">
        <v>13</v>
      </c>
      <c r="I5" s="57" t="s">
        <v>15</v>
      </c>
      <c r="J5" s="57" t="s">
        <v>16</v>
      </c>
      <c r="K5" s="57" t="s">
        <v>17</v>
      </c>
      <c r="L5" s="58" t="s">
        <v>19</v>
      </c>
      <c r="M5" s="59" t="s">
        <v>30</v>
      </c>
      <c r="N5" s="59"/>
      <c r="O5" s="59" t="s">
        <v>32</v>
      </c>
      <c r="P5" s="59"/>
      <c r="Q5" s="59" t="s">
        <v>33</v>
      </c>
      <c r="R5" s="59"/>
      <c r="S5" s="60" t="s">
        <v>20</v>
      </c>
    </row>
    <row r="6" spans="1:19" ht="15.75" customHeight="1" x14ac:dyDescent="0.25">
      <c r="A6" s="61">
        <v>0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3">
        <v>11</v>
      </c>
      <c r="M6" s="64">
        <v>12</v>
      </c>
      <c r="N6" s="64"/>
      <c r="O6" s="64">
        <v>13</v>
      </c>
      <c r="P6" s="64"/>
      <c r="Q6" s="64">
        <v>14</v>
      </c>
      <c r="R6" s="64"/>
      <c r="S6" s="65">
        <v>15</v>
      </c>
    </row>
    <row r="7" spans="1:19" x14ac:dyDescent="0.25">
      <c r="A7" s="66" t="s">
        <v>34</v>
      </c>
      <c r="B7" s="67">
        <v>5.58</v>
      </c>
      <c r="C7" s="67">
        <v>1.21</v>
      </c>
      <c r="D7" s="67">
        <v>1.81</v>
      </c>
      <c r="E7" s="68">
        <f>SUM(B7:D7)</f>
        <v>8.6</v>
      </c>
      <c r="F7" s="67">
        <f>E7*13/100</f>
        <v>1.1179999999999999</v>
      </c>
      <c r="G7" s="67">
        <v>2.85</v>
      </c>
      <c r="H7" s="67">
        <v>0.4</v>
      </c>
      <c r="I7" s="114">
        <v>2.2999999999999998</v>
      </c>
      <c r="J7" s="115"/>
      <c r="K7" s="116"/>
      <c r="L7" s="69">
        <f>SUM(E7:K7)</f>
        <v>15.268000000000001</v>
      </c>
      <c r="M7" s="70">
        <v>15.59</v>
      </c>
      <c r="N7" s="70">
        <v>2.02</v>
      </c>
      <c r="O7" s="70">
        <v>4.5599999999999996</v>
      </c>
      <c r="P7" s="70">
        <f>O7*13/100</f>
        <v>0.59279999999999999</v>
      </c>
      <c r="Q7" s="70">
        <v>6.2</v>
      </c>
      <c r="R7" s="70">
        <v>0.8</v>
      </c>
      <c r="S7" s="71">
        <f>SUM(M7:R7)</f>
        <v>29.762799999999999</v>
      </c>
    </row>
    <row r="8" spans="1:19" ht="33" customHeight="1" x14ac:dyDescent="0.25">
      <c r="A8" s="72" t="s">
        <v>21</v>
      </c>
      <c r="B8" s="73">
        <v>5.58</v>
      </c>
      <c r="C8" s="73">
        <v>1.21</v>
      </c>
      <c r="D8" s="73"/>
      <c r="E8" s="74">
        <f>SUM(B8:D8)</f>
        <v>6.79</v>
      </c>
      <c r="F8" s="67">
        <f t="shared" ref="F8:F14" si="0">E8*13/100</f>
        <v>0.88269999999999993</v>
      </c>
      <c r="G8" s="73">
        <v>2.85</v>
      </c>
      <c r="H8" s="73">
        <v>1.35</v>
      </c>
      <c r="I8" s="106">
        <v>2.2999999999999998</v>
      </c>
      <c r="J8" s="107"/>
      <c r="K8" s="108"/>
      <c r="L8" s="69">
        <f t="shared" ref="L8:L14" si="1">SUM(E8:K8)</f>
        <v>14.172699999999999</v>
      </c>
      <c r="M8" s="70">
        <v>15.59</v>
      </c>
      <c r="N8" s="70">
        <v>2.02</v>
      </c>
      <c r="O8" s="70">
        <v>4.5599999999999996</v>
      </c>
      <c r="P8" s="70">
        <f>O8*13/100</f>
        <v>0.59279999999999999</v>
      </c>
      <c r="Q8" s="75"/>
      <c r="R8" s="70"/>
      <c r="S8" s="71">
        <f t="shared" ref="S8:S14" si="2">SUM(M8:R8)</f>
        <v>22.762799999999999</v>
      </c>
    </row>
    <row r="9" spans="1:19" x14ac:dyDescent="0.25">
      <c r="A9" s="76" t="s">
        <v>22</v>
      </c>
      <c r="B9" s="73">
        <v>5.58</v>
      </c>
      <c r="C9" s="73"/>
      <c r="D9" s="73"/>
      <c r="E9" s="74">
        <f>SUM(B9:D9)</f>
        <v>5.58</v>
      </c>
      <c r="F9" s="67">
        <f t="shared" si="0"/>
        <v>0.72540000000000004</v>
      </c>
      <c r="G9" s="73">
        <v>2.85</v>
      </c>
      <c r="H9" s="73">
        <v>1.35</v>
      </c>
      <c r="I9" s="106">
        <v>2.2999999999999998</v>
      </c>
      <c r="J9" s="107"/>
      <c r="K9" s="108"/>
      <c r="L9" s="69">
        <f t="shared" si="1"/>
        <v>12.805399999999999</v>
      </c>
      <c r="M9" s="70">
        <v>15.59</v>
      </c>
      <c r="N9" s="70">
        <v>2.02</v>
      </c>
      <c r="O9" s="75"/>
      <c r="P9" s="75"/>
      <c r="Q9" s="75"/>
      <c r="R9" s="70"/>
      <c r="S9" s="71">
        <f t="shared" si="2"/>
        <v>17.61</v>
      </c>
    </row>
    <row r="10" spans="1:19" ht="26.25" x14ac:dyDescent="0.25">
      <c r="A10" s="66" t="s">
        <v>23</v>
      </c>
      <c r="B10" s="73">
        <v>3.34</v>
      </c>
      <c r="C10" s="73">
        <v>0.72</v>
      </c>
      <c r="D10" s="73">
        <v>1.08</v>
      </c>
      <c r="E10" s="74">
        <f t="shared" ref="E10:E14" si="3">SUM(B10:D10)</f>
        <v>5.14</v>
      </c>
      <c r="F10" s="67">
        <f t="shared" si="0"/>
        <v>0.66819999999999991</v>
      </c>
      <c r="G10" s="73">
        <v>2.85</v>
      </c>
      <c r="H10" s="73">
        <v>0.4</v>
      </c>
      <c r="I10" s="117">
        <v>2.2999999999999998</v>
      </c>
      <c r="J10" s="118"/>
      <c r="K10" s="119"/>
      <c r="L10" s="69">
        <f t="shared" si="1"/>
        <v>11.3582</v>
      </c>
      <c r="M10" s="70">
        <v>15.59</v>
      </c>
      <c r="N10" s="70">
        <v>2.02</v>
      </c>
      <c r="O10" s="70">
        <v>4.5599999999999996</v>
      </c>
      <c r="P10" s="70">
        <f t="shared" ref="P10:P11" si="4">O10*13/100</f>
        <v>0.59279999999999999</v>
      </c>
      <c r="Q10" s="70">
        <v>6.2</v>
      </c>
      <c r="R10" s="70">
        <v>0.8</v>
      </c>
      <c r="S10" s="71">
        <f t="shared" si="2"/>
        <v>29.762799999999999</v>
      </c>
    </row>
    <row r="11" spans="1:19" ht="39" x14ac:dyDescent="0.25">
      <c r="A11" s="72" t="s">
        <v>24</v>
      </c>
      <c r="B11" s="73">
        <v>3.34</v>
      </c>
      <c r="C11" s="73">
        <v>0.72</v>
      </c>
      <c r="D11" s="73"/>
      <c r="E11" s="74">
        <f t="shared" si="3"/>
        <v>4.0599999999999996</v>
      </c>
      <c r="F11" s="67">
        <f t="shared" si="0"/>
        <v>0.52779999999999994</v>
      </c>
      <c r="G11" s="73">
        <v>2.85</v>
      </c>
      <c r="H11" s="73">
        <v>1.35</v>
      </c>
      <c r="I11" s="106">
        <v>2.2999999999999998</v>
      </c>
      <c r="J11" s="107"/>
      <c r="K11" s="108"/>
      <c r="L11" s="69">
        <f t="shared" si="1"/>
        <v>11.087799999999998</v>
      </c>
      <c r="M11" s="70">
        <v>15.59</v>
      </c>
      <c r="N11" s="70">
        <v>2.02</v>
      </c>
      <c r="O11" s="70">
        <v>4.5599999999999996</v>
      </c>
      <c r="P11" s="70">
        <f t="shared" si="4"/>
        <v>0.59279999999999999</v>
      </c>
      <c r="Q11" s="75"/>
      <c r="R11" s="70"/>
      <c r="S11" s="71">
        <f t="shared" si="2"/>
        <v>22.762799999999999</v>
      </c>
    </row>
    <row r="12" spans="1:19" ht="26.25" x14ac:dyDescent="0.25">
      <c r="A12" s="72" t="s">
        <v>25</v>
      </c>
      <c r="B12" s="73">
        <v>3.34</v>
      </c>
      <c r="C12" s="73"/>
      <c r="D12" s="73"/>
      <c r="E12" s="74">
        <f t="shared" si="3"/>
        <v>3.34</v>
      </c>
      <c r="F12" s="67">
        <f t="shared" si="0"/>
        <v>0.43420000000000003</v>
      </c>
      <c r="G12" s="73">
        <v>2.85</v>
      </c>
      <c r="H12" s="73">
        <v>1.35</v>
      </c>
      <c r="I12" s="106">
        <v>2.2999999999999998</v>
      </c>
      <c r="J12" s="107"/>
      <c r="K12" s="108"/>
      <c r="L12" s="69">
        <f t="shared" si="1"/>
        <v>10.2742</v>
      </c>
      <c r="M12" s="70">
        <v>15.59</v>
      </c>
      <c r="N12" s="70">
        <v>2.02</v>
      </c>
      <c r="O12" s="75"/>
      <c r="P12" s="75"/>
      <c r="Q12" s="75"/>
      <c r="R12" s="70"/>
      <c r="S12" s="71">
        <f t="shared" si="2"/>
        <v>17.61</v>
      </c>
    </row>
    <row r="13" spans="1:19" ht="27.75" customHeight="1" x14ac:dyDescent="0.25">
      <c r="A13" s="72" t="s">
        <v>26</v>
      </c>
      <c r="B13" s="73">
        <v>8.66</v>
      </c>
      <c r="C13" s="73">
        <v>2.98</v>
      </c>
      <c r="D13" s="73">
        <v>3.73</v>
      </c>
      <c r="E13" s="74">
        <f t="shared" si="3"/>
        <v>15.370000000000001</v>
      </c>
      <c r="F13" s="67">
        <f t="shared" si="0"/>
        <v>1.9981</v>
      </c>
      <c r="G13" s="73">
        <v>2.85</v>
      </c>
      <c r="H13" s="73">
        <v>0.4</v>
      </c>
      <c r="I13" s="106">
        <v>2.2999999999999998</v>
      </c>
      <c r="J13" s="107"/>
      <c r="K13" s="108"/>
      <c r="L13" s="69">
        <f t="shared" si="1"/>
        <v>22.918100000000003</v>
      </c>
      <c r="M13" s="85">
        <v>15.59</v>
      </c>
      <c r="N13" s="85">
        <v>2.02</v>
      </c>
      <c r="O13" s="70">
        <v>4.5599999999999996</v>
      </c>
      <c r="P13" s="70">
        <f t="shared" ref="P13:P14" si="5">O13*13/100</f>
        <v>0.59279999999999999</v>
      </c>
      <c r="Q13" s="70">
        <v>6.2</v>
      </c>
      <c r="R13" s="70">
        <v>0.8</v>
      </c>
      <c r="S13" s="71">
        <f t="shared" si="2"/>
        <v>29.762799999999999</v>
      </c>
    </row>
    <row r="14" spans="1:19" ht="39" x14ac:dyDescent="0.25">
      <c r="A14" s="77" t="s">
        <v>27</v>
      </c>
      <c r="B14" s="78">
        <v>8.66</v>
      </c>
      <c r="C14" s="78">
        <v>2.98</v>
      </c>
      <c r="D14" s="78"/>
      <c r="E14" s="79">
        <f t="shared" si="3"/>
        <v>11.64</v>
      </c>
      <c r="F14" s="78">
        <f t="shared" si="0"/>
        <v>1.5131999999999999</v>
      </c>
      <c r="G14" s="78">
        <v>2.85</v>
      </c>
      <c r="H14" s="78">
        <v>1.35</v>
      </c>
      <c r="I14" s="109">
        <v>2.2999999999999998</v>
      </c>
      <c r="J14" s="110"/>
      <c r="K14" s="111"/>
      <c r="L14" s="80">
        <f t="shared" si="1"/>
        <v>19.653200000000002</v>
      </c>
      <c r="M14" s="86">
        <v>15.59</v>
      </c>
      <c r="N14" s="91">
        <v>2.02</v>
      </c>
      <c r="O14" s="81">
        <v>4.5599999999999996</v>
      </c>
      <c r="P14" s="84">
        <f t="shared" si="5"/>
        <v>0.59279999999999999</v>
      </c>
      <c r="Q14" s="81"/>
      <c r="R14" s="81"/>
      <c r="S14" s="82">
        <f t="shared" si="2"/>
        <v>22.762799999999999</v>
      </c>
    </row>
    <row r="16" spans="1:19" x14ac:dyDescent="0.25">
      <c r="A16" s="88" t="s">
        <v>46</v>
      </c>
    </row>
    <row r="18" spans="1:13" x14ac:dyDescent="0.25">
      <c r="A18" s="88" t="s">
        <v>44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21" spans="1:13" x14ac:dyDescent="0.25">
      <c r="A21" s="87" t="s">
        <v>45</v>
      </c>
    </row>
  </sheetData>
  <mergeCells count="9">
    <mergeCell ref="I12:K12"/>
    <mergeCell ref="I13:K13"/>
    <mergeCell ref="I14:K14"/>
    <mergeCell ref="D4:D5"/>
    <mergeCell ref="I7:K7"/>
    <mergeCell ref="I8:K8"/>
    <mergeCell ref="I9:K9"/>
    <mergeCell ref="I10:K10"/>
    <mergeCell ref="I11:K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Zelina + Bedenica</vt:lpstr>
      <vt:lpstr>Kloštar</vt:lpstr>
      <vt:lpstr>Križ</vt:lpstr>
      <vt:lpstr>Ivanić Grad</vt:lpstr>
      <vt:lpstr>Vrbovec+Dubrava+Gradec+Rakovec</vt:lpstr>
      <vt:lpstr>Brckovljani</vt:lpstr>
      <vt:lpstr>DS+RU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2019-05-02T11:14:57Z</dcterms:modified>
</cp:coreProperties>
</file>